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95391\Downloads\"/>
    </mc:Choice>
  </mc:AlternateContent>
  <xr:revisionPtr revIDLastSave="0" documentId="8_{DB056315-898A-45BB-BE97-642A18FBDA5C}" xr6:coauthVersionLast="47" xr6:coauthVersionMax="47" xr10:uidLastSave="{00000000-0000-0000-0000-000000000000}"/>
  <workbookProtection workbookAlgorithmName="SHA-512" workbookHashValue="Es14jT1kmBpSdMcXuwZeINHFsjR3kXS2xqKMlIBKJK2TwY8ueiH1DrUEIrgm35Anv/IaajmCKfzUEWMjd4LAIg==" workbookSaltValue="ockL916x4khE7buTavNHvA==" workbookSpinCount="100000" lockStructure="1"/>
  <bookViews>
    <workbookView xWindow="-120" yWindow="-120" windowWidth="29040" windowHeight="15840" xr2:uid="{C7E5B07F-D65A-478C-97B1-E044DCE4D8F5}"/>
  </bookViews>
  <sheets>
    <sheet name="Cost Analysis" sheetId="3" r:id="rId1"/>
    <sheet name="Detailed Analysis" sheetId="6" r:id="rId2"/>
  </sheets>
  <definedNames>
    <definedName name="_xlnm.Print_Area" localSheetId="0">'Cost Analysis'!$A$1:$G$38</definedName>
    <definedName name="_xlnm.Print_Area" localSheetId="1">'Detailed Analysis'!$A$1:$G$18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E27" i="3"/>
  <c r="G6" i="6"/>
  <c r="G8" i="6" s="1"/>
  <c r="G11" i="6" s="1"/>
  <c r="F6" i="6"/>
  <c r="F8" i="6" s="1"/>
  <c r="F11" i="6" s="1"/>
  <c r="E6" i="6"/>
  <c r="D6" i="6"/>
  <c r="D27" i="3"/>
  <c r="E23" i="3"/>
  <c r="D23" i="3"/>
  <c r="E22" i="3"/>
  <c r="D22" i="3"/>
  <c r="E24" i="3" l="1"/>
  <c r="E26" i="3" s="1"/>
  <c r="D8" i="6"/>
  <c r="D11" i="6" s="1"/>
  <c r="E8" i="6"/>
  <c r="E11" i="6" s="1"/>
  <c r="D24" i="3"/>
  <c r="D26" i="3" s="1"/>
  <c r="E16" i="3" l="1"/>
  <c r="E28" i="3" l="1"/>
  <c r="E29" i="3" s="1"/>
  <c r="D28" i="3" l="1"/>
  <c r="D29" i="3" s="1"/>
</calcChain>
</file>

<file path=xl/sharedStrings.xml><?xml version="1.0" encoding="utf-8"?>
<sst xmlns="http://schemas.openxmlformats.org/spreadsheetml/2006/main" count="40" uniqueCount="33">
  <si>
    <t>Acres</t>
  </si>
  <si>
    <t>GMO</t>
  </si>
  <si>
    <t>Non-GMO</t>
  </si>
  <si>
    <t>Total Cost</t>
  </si>
  <si>
    <t>Basis</t>
  </si>
  <si>
    <t>Calculate potential profitability</t>
  </si>
  <si>
    <t>GMO soybeans vs Non-GMO soybeans</t>
  </si>
  <si>
    <t>Soybean Input Costs/acre*</t>
  </si>
  <si>
    <t>Seed</t>
  </si>
  <si>
    <t>Crop Protection</t>
  </si>
  <si>
    <t>Estimated Revenue*</t>
  </si>
  <si>
    <t>Premium</t>
  </si>
  <si>
    <t>Assumptions</t>
  </si>
  <si>
    <t>*We have used typical market prices for seed and inputs in fall 2023.  Revenues are estimated and not exact.</t>
  </si>
  <si>
    <t>Freight</t>
  </si>
  <si>
    <t>Location A</t>
  </si>
  <si>
    <t>Location B</t>
  </si>
  <si>
    <t>Location C</t>
  </si>
  <si>
    <t>Compare FOB Your Farm Options</t>
  </si>
  <si>
    <t>Cargill Non-GMO</t>
  </si>
  <si>
    <t>Cargill Non-GMO soybeans vs Other locations</t>
  </si>
  <si>
    <r>
      <t>Futures Reference</t>
    </r>
    <r>
      <rPr>
        <sz val="9"/>
        <color theme="1"/>
        <rFont val="Arial"/>
        <family val="2"/>
      </rPr>
      <t xml:space="preserve"> ($/bu)</t>
    </r>
  </si>
  <si>
    <r>
      <t xml:space="preserve">Cash Price </t>
    </r>
    <r>
      <rPr>
        <b/>
        <sz val="9"/>
        <color theme="1"/>
        <rFont val="Arial"/>
        <family val="2"/>
      </rPr>
      <t>($/bu)</t>
    </r>
  </si>
  <si>
    <r>
      <t xml:space="preserve">Estimated price </t>
    </r>
    <r>
      <rPr>
        <b/>
        <sz val="9"/>
        <color theme="1"/>
        <rFont val="Arial"/>
        <family val="2"/>
      </rPr>
      <t>($/bu)</t>
    </r>
  </si>
  <si>
    <r>
      <t xml:space="preserve">Total inputs cost </t>
    </r>
    <r>
      <rPr>
        <sz val="9"/>
        <color theme="1"/>
        <rFont val="Arial"/>
        <family val="2"/>
      </rPr>
      <t>($/bu)</t>
    </r>
  </si>
  <si>
    <r>
      <t>Total Revenue</t>
    </r>
    <r>
      <rPr>
        <b/>
        <sz val="9"/>
        <color theme="1"/>
        <rFont val="Arial"/>
        <family val="2"/>
      </rPr>
      <t xml:space="preserve"> ($/bu)</t>
    </r>
  </si>
  <si>
    <r>
      <t xml:space="preserve">Total Revenue </t>
    </r>
    <r>
      <rPr>
        <b/>
        <sz val="9"/>
        <color theme="1"/>
        <rFont val="Arial"/>
        <family val="2"/>
      </rPr>
      <t>($/acre)</t>
    </r>
  </si>
  <si>
    <r>
      <t xml:space="preserve">Estimated price at your farm </t>
    </r>
    <r>
      <rPr>
        <b/>
        <sz val="9"/>
        <color theme="1"/>
        <rFont val="Arial"/>
        <family val="2"/>
      </rPr>
      <t>($/bu)</t>
    </r>
  </si>
  <si>
    <t xml:space="preserve">                        Estimated Price at Your Farm*</t>
  </si>
  <si>
    <t>GMO Yield (bu/acre)</t>
  </si>
  <si>
    <t>Non-GMO Yield (bu/acre)</t>
  </si>
  <si>
    <t>Futures Price</t>
  </si>
  <si>
    <t>SX24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</si>
</sst>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4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u val="singleAccounting"/>
      <sz val="11"/>
      <color theme="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i/>
      <sz val="9"/>
      <color theme="1"/>
      <name val="Arial"/>
      <family val="2"/>
    </font>
    <font>
      <sz val="12"/>
      <color theme="0"/>
      <name val="Arial"/>
      <family val="2"/>
    </font>
    <font>
      <sz val="12"/>
      <color rgb="FF658D1B"/>
      <name val="Calibri"/>
      <family val="2"/>
      <scheme val="minor"/>
    </font>
    <font>
      <b/>
      <sz val="12"/>
      <color rgb="FF658D1B"/>
      <name val="Calibri"/>
      <family val="2"/>
      <scheme val="minor"/>
    </font>
    <font>
      <sz val="12"/>
      <color rgb="FF658D1B"/>
      <name val="Arial"/>
      <family val="2"/>
    </font>
    <font>
      <b/>
      <sz val="12"/>
      <color rgb="FF658D1B"/>
      <name val="Arial"/>
      <family val="2"/>
    </font>
    <font>
      <sz val="11"/>
      <color theme="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sz val="16"/>
      <color theme="1"/>
      <name val="Arial"/>
      <family val="2"/>
    </font>
    <font>
      <sz val="18"/>
      <color rgb="FF658D1B"/>
      <name val="Arial"/>
      <family val="2"/>
    </font>
    <font>
      <b/>
      <sz val="18"/>
      <color rgb="FFEAAD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58D1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2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2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44" fontId="9" fillId="2" borderId="0" xfId="1" applyFont="1" applyFill="1" applyBorder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/>
    <xf numFmtId="0" fontId="5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44" fontId="7" fillId="4" borderId="0" xfId="0" applyNumberFormat="1" applyFont="1" applyFill="1" applyAlignment="1">
      <alignment horizontal="left"/>
    </xf>
    <xf numFmtId="44" fontId="10" fillId="4" borderId="0" xfId="0" applyNumberFormat="1" applyFont="1" applyFill="1" applyAlignment="1">
      <alignment horizontal="left"/>
    </xf>
    <xf numFmtId="44" fontId="10" fillId="4" borderId="0" xfId="1" applyFont="1" applyFill="1" applyBorder="1" applyAlignment="1">
      <alignment horizontal="left"/>
    </xf>
    <xf numFmtId="44" fontId="7" fillId="4" borderId="0" xfId="1" applyFont="1" applyFill="1" applyBorder="1" applyAlignment="1">
      <alignment horizontal="left"/>
    </xf>
    <xf numFmtId="0" fontId="0" fillId="3" borderId="0" xfId="0" applyFill="1" applyAlignment="1">
      <alignment horizontal="center"/>
    </xf>
    <xf numFmtId="1" fontId="8" fillId="4" borderId="0" xfId="0" applyNumberFormat="1" applyFont="1" applyFill="1" applyAlignment="1" applyProtection="1">
      <alignment horizontal="center"/>
      <protection locked="0"/>
    </xf>
    <xf numFmtId="0" fontId="8" fillId="4" borderId="0" xfId="0" applyFont="1" applyFill="1" applyProtection="1">
      <protection locked="0"/>
    </xf>
    <xf numFmtId="8" fontId="8" fillId="4" borderId="0" xfId="0" applyNumberFormat="1" applyFont="1" applyFill="1" applyAlignment="1" applyProtection="1">
      <alignment horizontal="center"/>
      <protection locked="0"/>
    </xf>
    <xf numFmtId="44" fontId="8" fillId="4" borderId="0" xfId="1" applyFont="1" applyFill="1" applyBorder="1" applyProtection="1">
      <protection locked="0"/>
    </xf>
    <xf numFmtId="44" fontId="8" fillId="4" borderId="0" xfId="1" applyFont="1" applyFill="1" applyBorder="1" applyAlignment="1" applyProtection="1">
      <alignment wrapText="1"/>
      <protection locked="0"/>
    </xf>
    <xf numFmtId="44" fontId="11" fillId="4" borderId="0" xfId="1" applyFont="1" applyFill="1" applyBorder="1" applyProtection="1">
      <protection locked="0"/>
    </xf>
    <xf numFmtId="44" fontId="11" fillId="4" borderId="1" xfId="1" applyFont="1" applyFill="1" applyBorder="1" applyProtection="1">
      <protection locked="0"/>
    </xf>
    <xf numFmtId="44" fontId="8" fillId="4" borderId="1" xfId="1" applyFont="1" applyFill="1" applyBorder="1" applyAlignment="1" applyProtection="1">
      <alignment horizontal="left"/>
      <protection locked="0"/>
    </xf>
    <xf numFmtId="0" fontId="17" fillId="3" borderId="0" xfId="0" applyFont="1" applyFill="1" applyAlignment="1" applyProtection="1">
      <alignment horizontal="center"/>
    </xf>
    <xf numFmtId="44" fontId="18" fillId="3" borderId="0" xfId="1" applyFont="1" applyFill="1" applyBorder="1" applyProtection="1"/>
    <xf numFmtId="0" fontId="0" fillId="3" borderId="0" xfId="0" applyFill="1" applyProtection="1"/>
    <xf numFmtId="0" fontId="25" fillId="3" borderId="0" xfId="0" applyFont="1" applyFill="1" applyProtection="1"/>
    <xf numFmtId="0" fontId="19" fillId="3" borderId="0" xfId="0" applyFont="1" applyFill="1" applyAlignment="1" applyProtection="1">
      <alignment horizontal="center"/>
    </xf>
    <xf numFmtId="44" fontId="20" fillId="3" borderId="0" xfId="1" applyFont="1" applyFill="1" applyBorder="1" applyProtection="1"/>
    <xf numFmtId="0" fontId="5" fillId="3" borderId="0" xfId="0" applyFont="1" applyFill="1" applyProtection="1"/>
    <xf numFmtId="0" fontId="7" fillId="3" borderId="0" xfId="0" applyFont="1" applyFill="1" applyProtection="1"/>
    <xf numFmtId="0" fontId="7" fillId="4" borderId="0" xfId="0" applyFont="1" applyFill="1" applyAlignment="1" applyProtection="1">
      <alignment horizontal="left"/>
    </xf>
    <xf numFmtId="0" fontId="7" fillId="4" borderId="2" xfId="0" applyFont="1" applyFill="1" applyBorder="1" applyProtection="1"/>
    <xf numFmtId="0" fontId="23" fillId="2" borderId="0" xfId="0" applyFont="1" applyFill="1" applyAlignment="1" applyProtection="1">
      <alignment horizontal="left"/>
    </xf>
    <xf numFmtId="0" fontId="7" fillId="4" borderId="0" xfId="0" applyFont="1" applyFill="1" applyProtection="1"/>
    <xf numFmtId="0" fontId="10" fillId="4" borderId="0" xfId="0" applyFont="1" applyFill="1" applyAlignment="1" applyProtection="1">
      <alignment horizontal="center"/>
    </xf>
    <xf numFmtId="44" fontId="7" fillId="4" borderId="5" xfId="1" applyFont="1" applyFill="1" applyBorder="1" applyProtection="1"/>
    <xf numFmtId="0" fontId="5" fillId="4" borderId="2" xfId="0" applyFont="1" applyFill="1" applyBorder="1" applyProtection="1"/>
    <xf numFmtId="0" fontId="5" fillId="4" borderId="0" xfId="0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center"/>
    </xf>
    <xf numFmtId="44" fontId="6" fillId="4" borderId="1" xfId="1" applyFont="1" applyFill="1" applyBorder="1" applyProtection="1"/>
    <xf numFmtId="44" fontId="7" fillId="4" borderId="0" xfId="0" applyNumberFormat="1" applyFont="1" applyFill="1" applyAlignment="1" applyProtection="1">
      <alignment horizontal="left"/>
    </xf>
    <xf numFmtId="44" fontId="7" fillId="4" borderId="1" xfId="1" applyFont="1" applyFill="1" applyBorder="1" applyAlignment="1" applyProtection="1">
      <alignment horizontal="left"/>
    </xf>
    <xf numFmtId="44" fontId="10" fillId="4" borderId="0" xfId="0" applyNumberFormat="1" applyFont="1" applyFill="1" applyAlignment="1" applyProtection="1">
      <alignment horizontal="left"/>
    </xf>
    <xf numFmtId="0" fontId="10" fillId="4" borderId="2" xfId="0" applyFont="1" applyFill="1" applyBorder="1" applyProtection="1"/>
    <xf numFmtId="44" fontId="10" fillId="4" borderId="0" xfId="1" applyFont="1" applyFill="1" applyBorder="1" applyAlignment="1" applyProtection="1">
      <alignment horizontal="left"/>
    </xf>
    <xf numFmtId="44" fontId="10" fillId="4" borderId="1" xfId="1" applyFont="1" applyFill="1" applyBorder="1" applyAlignment="1" applyProtection="1">
      <alignment horizontal="left"/>
    </xf>
    <xf numFmtId="44" fontId="7" fillId="4" borderId="0" xfId="1" applyFont="1" applyFill="1" applyBorder="1" applyAlignment="1" applyProtection="1">
      <alignment horizontal="left"/>
    </xf>
    <xf numFmtId="44" fontId="14" fillId="4" borderId="0" xfId="1" applyFont="1" applyFill="1" applyBorder="1" applyAlignment="1" applyProtection="1">
      <alignment horizontal="left"/>
    </xf>
    <xf numFmtId="44" fontId="14" fillId="4" borderId="1" xfId="1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10" fillId="4" borderId="0" xfId="0" applyFont="1" applyFill="1" applyAlignment="1" applyProtection="1">
      <alignment horizontal="left"/>
    </xf>
    <xf numFmtId="44" fontId="10" fillId="4" borderId="5" xfId="0" applyNumberFormat="1" applyFont="1" applyFill="1" applyBorder="1" applyAlignment="1" applyProtection="1">
      <alignment horizontal="left"/>
    </xf>
    <xf numFmtId="0" fontId="5" fillId="3" borderId="4" xfId="0" applyFont="1" applyFill="1" applyBorder="1" applyProtection="1"/>
    <xf numFmtId="0" fontId="2" fillId="3" borderId="0" xfId="0" applyFont="1" applyFill="1" applyAlignment="1" applyProtection="1">
      <alignment horizontal="center"/>
    </xf>
    <xf numFmtId="0" fontId="0" fillId="0" borderId="0" xfId="0" applyProtection="1"/>
    <xf numFmtId="0" fontId="2" fillId="3" borderId="0" xfId="0" applyFont="1" applyFill="1" applyProtection="1"/>
    <xf numFmtId="0" fontId="22" fillId="3" borderId="0" xfId="0" applyFont="1" applyFill="1" applyProtection="1"/>
    <xf numFmtId="0" fontId="22" fillId="0" borderId="0" xfId="0" applyFont="1" applyProtection="1"/>
    <xf numFmtId="0" fontId="0" fillId="3" borderId="2" xfId="0" applyFill="1" applyBorder="1" applyProtection="1"/>
    <xf numFmtId="0" fontId="2" fillId="3" borderId="0" xfId="0" applyFont="1" applyFill="1" applyBorder="1" applyAlignment="1" applyProtection="1">
      <alignment horizontal="center"/>
    </xf>
    <xf numFmtId="0" fontId="7" fillId="3" borderId="0" xfId="0" applyFont="1" applyFill="1" applyBorder="1" applyProtection="1"/>
    <xf numFmtId="0" fontId="7" fillId="3" borderId="4" xfId="0" applyFont="1" applyFill="1" applyBorder="1" applyProtection="1"/>
    <xf numFmtId="0" fontId="7" fillId="3" borderId="0" xfId="0" applyFont="1" applyFill="1" applyAlignment="1" applyProtection="1">
      <alignment horizontal="center"/>
    </xf>
    <xf numFmtId="0" fontId="0" fillId="3" borderId="0" xfId="0" applyFill="1" applyBorder="1" applyProtection="1"/>
    <xf numFmtId="0" fontId="24" fillId="3" borderId="0" xfId="0" applyFont="1" applyFill="1" applyAlignment="1" applyProtection="1">
      <alignment horizontal="center"/>
    </xf>
    <xf numFmtId="0" fontId="24" fillId="3" borderId="0" xfId="0" applyFont="1" applyFill="1" applyProtection="1"/>
    <xf numFmtId="0" fontId="24" fillId="0" borderId="0" xfId="0" applyFont="1" applyProtection="1"/>
    <xf numFmtId="0" fontId="5" fillId="3" borderId="0" xfId="0" applyFont="1" applyFill="1" applyAlignment="1" applyProtection="1">
      <alignment horizontal="left"/>
    </xf>
    <xf numFmtId="44" fontId="6" fillId="3" borderId="0" xfId="1" applyFont="1" applyFill="1" applyBorder="1" applyProtection="1"/>
    <xf numFmtId="0" fontId="5" fillId="3" borderId="0" xfId="0" applyFont="1" applyFill="1" applyAlignment="1" applyProtection="1">
      <alignment horizontal="center"/>
    </xf>
    <xf numFmtId="44" fontId="7" fillId="4" borderId="0" xfId="1" quotePrefix="1" applyFont="1" applyFill="1" applyBorder="1" applyAlignment="1" applyProtection="1">
      <alignment horizontal="left"/>
    </xf>
    <xf numFmtId="44" fontId="7" fillId="4" borderId="0" xfId="0" applyNumberFormat="1" applyFont="1" applyFill="1" applyAlignment="1">
      <alignment horizontal="center"/>
    </xf>
    <xf numFmtId="44" fontId="8" fillId="4" borderId="0" xfId="0" applyNumberFormat="1" applyFont="1" applyFill="1" applyAlignment="1" applyProtection="1">
      <alignment horizontal="left"/>
      <protection locked="0"/>
    </xf>
    <xf numFmtId="44" fontId="8" fillId="4" borderId="0" xfId="0" applyNumberFormat="1" applyFont="1" applyFill="1" applyAlignment="1" applyProtection="1">
      <alignment horizontal="center"/>
      <protection locked="0"/>
    </xf>
    <xf numFmtId="44" fontId="8" fillId="4" borderId="0" xfId="1" quotePrefix="1" applyFont="1" applyFill="1" applyBorder="1" applyAlignment="1" applyProtection="1">
      <alignment horizontal="left"/>
      <protection locked="0"/>
    </xf>
    <xf numFmtId="44" fontId="8" fillId="4" borderId="0" xfId="1" applyFont="1" applyFill="1" applyBorder="1" applyAlignment="1" applyProtection="1">
      <alignment horizontal="left"/>
      <protection locked="0"/>
    </xf>
    <xf numFmtId="0" fontId="10" fillId="4" borderId="0" xfId="0" applyFont="1" applyFill="1"/>
    <xf numFmtId="0" fontId="26" fillId="3" borderId="0" xfId="0" applyFont="1" applyFill="1" applyProtection="1"/>
    <xf numFmtId="44" fontId="23" fillId="3" borderId="0" xfId="1" applyFont="1" applyFill="1" applyBorder="1" applyProtection="1"/>
    <xf numFmtId="0" fontId="22" fillId="3" borderId="0" xfId="0" applyFont="1" applyFill="1" applyBorder="1" applyProtection="1"/>
    <xf numFmtId="0" fontId="23" fillId="2" borderId="6" xfId="0" applyFont="1" applyFill="1" applyBorder="1" applyAlignment="1" applyProtection="1">
      <alignment horizontal="left"/>
    </xf>
    <xf numFmtId="0" fontId="7" fillId="4" borderId="6" xfId="0" applyFont="1" applyFill="1" applyBorder="1" applyAlignment="1" applyProtection="1">
      <alignment horizontal="left"/>
    </xf>
    <xf numFmtId="0" fontId="7" fillId="4" borderId="6" xfId="0" applyFont="1" applyFill="1" applyBorder="1" applyProtection="1"/>
    <xf numFmtId="0" fontId="7" fillId="4" borderId="7" xfId="0" applyFont="1" applyFill="1" applyBorder="1" applyProtection="1"/>
    <xf numFmtId="0" fontId="0" fillId="3" borderId="6" xfId="0" applyFill="1" applyBorder="1" applyProtection="1"/>
    <xf numFmtId="0" fontId="8" fillId="4" borderId="8" xfId="0" applyFont="1" applyFill="1" applyBorder="1" applyAlignment="1" applyProtection="1">
      <alignment horizontal="center"/>
      <protection locked="0"/>
    </xf>
    <xf numFmtId="7" fontId="8" fillId="4" borderId="9" xfId="0" applyNumberFormat="1" applyFont="1" applyFill="1" applyBorder="1" applyAlignment="1" applyProtection="1">
      <alignment horizontal="center"/>
      <protection locked="0"/>
    </xf>
    <xf numFmtId="44" fontId="23" fillId="2" borderId="8" xfId="1" applyFont="1" applyFill="1" applyBorder="1" applyAlignment="1" applyProtection="1">
      <alignment horizontal="center"/>
    </xf>
    <xf numFmtId="0" fontId="22" fillId="3" borderId="8" xfId="0" applyFont="1" applyFill="1" applyBorder="1" applyAlignment="1" applyProtection="1">
      <alignment horizontal="center"/>
    </xf>
    <xf numFmtId="1" fontId="8" fillId="3" borderId="6" xfId="0" applyNumberFormat="1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8" fontId="8" fillId="3" borderId="6" xfId="0" applyNumberFormat="1" applyFont="1" applyFill="1" applyBorder="1" applyAlignment="1" applyProtection="1">
      <alignment horizontal="center"/>
    </xf>
    <xf numFmtId="7" fontId="8" fillId="3" borderId="0" xfId="0" applyNumberFormat="1" applyFont="1" applyFill="1" applyBorder="1" applyAlignment="1" applyProtection="1">
      <alignment horizontal="center"/>
    </xf>
    <xf numFmtId="0" fontId="7" fillId="4" borderId="6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</xf>
    <xf numFmtId="0" fontId="23" fillId="2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Protection="1"/>
    <xf numFmtId="0" fontId="7" fillId="4" borderId="2" xfId="0" applyFont="1" applyFill="1" applyBorder="1" applyAlignment="1" applyProtection="1">
      <alignment horizontal="left"/>
    </xf>
    <xf numFmtId="0" fontId="15" fillId="3" borderId="0" xfId="0" applyFont="1" applyFill="1" applyAlignment="1" applyProtection="1">
      <alignment horizontal="left" wrapText="1"/>
    </xf>
    <xf numFmtId="0" fontId="7" fillId="4" borderId="6" xfId="0" applyFont="1" applyFill="1" applyBorder="1" applyProtection="1"/>
    <xf numFmtId="0" fontId="7" fillId="4" borderId="0" xfId="0" applyFont="1" applyFill="1" applyBorder="1" applyProtection="1"/>
    <xf numFmtId="0" fontId="7" fillId="4" borderId="3" xfId="0" applyFont="1" applyFill="1" applyBorder="1" applyAlignment="1" applyProtection="1">
      <alignment horizontal="left"/>
    </xf>
    <xf numFmtId="0" fontId="7" fillId="4" borderId="5" xfId="0" applyFont="1" applyFill="1" applyBorder="1" applyAlignment="1" applyProtection="1">
      <alignment horizontal="left"/>
    </xf>
    <xf numFmtId="0" fontId="7" fillId="4" borderId="2" xfId="0" applyFont="1" applyFill="1" applyBorder="1" applyProtection="1"/>
    <xf numFmtId="0" fontId="7" fillId="4" borderId="2" xfId="0" quotePrefix="1" applyFont="1" applyFill="1" applyBorder="1" applyProtection="1"/>
    <xf numFmtId="0" fontId="10" fillId="4" borderId="2" xfId="0" applyFont="1" applyFill="1" applyBorder="1" applyProtection="1"/>
    <xf numFmtId="0" fontId="10" fillId="4" borderId="0" xfId="0" applyFont="1" applyFill="1" applyBorder="1" applyProtection="1"/>
    <xf numFmtId="0" fontId="23" fillId="2" borderId="6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left"/>
    </xf>
    <xf numFmtId="0" fontId="23" fillId="2" borderId="8" xfId="0" applyFont="1" applyFill="1" applyBorder="1" applyAlignment="1" applyProtection="1">
      <alignment horizontal="left"/>
    </xf>
    <xf numFmtId="0" fontId="10" fillId="4" borderId="2" xfId="0" applyFont="1" applyFill="1" applyBorder="1" applyAlignment="1" applyProtection="1">
      <alignment horizontal="left"/>
    </xf>
    <xf numFmtId="0" fontId="10" fillId="4" borderId="0" xfId="0" applyFont="1" applyFill="1" applyBorder="1" applyAlignment="1" applyProtection="1">
      <alignment horizontal="left"/>
    </xf>
    <xf numFmtId="0" fontId="7" fillId="4" borderId="0" xfId="0" applyFont="1" applyFill="1"/>
    <xf numFmtId="0" fontId="9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6" fillId="3" borderId="0" xfId="0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7" fillId="4" borderId="0" xfId="0" quotePrefix="1" applyFont="1" applyFill="1"/>
    <xf numFmtId="0" fontId="10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AAD00"/>
      <color rgb="FF658D1B"/>
      <color rgb="FFFFF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520921</xdr:colOff>
      <xdr:row>34</xdr:row>
      <xdr:rowOff>21017</xdr:rowOff>
    </xdr:from>
    <xdr:to>
      <xdr:col>6</xdr:col>
      <xdr:colOff>39686</xdr:colOff>
      <xdr:row>36</xdr:row>
      <xdr:rowOff>132926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1AC3F8DC-52D2-A1E8-5B03-0ED782C3B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41921" y="7093330"/>
          <a:ext cx="987203" cy="480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152545</xdr:colOff>
      <xdr:row>14</xdr:row>
      <xdr:rowOff>94957</xdr:rowOff>
    </xdr:from>
    <xdr:to>
      <xdr:col>6</xdr:col>
      <xdr:colOff>1143558</xdr:colOff>
      <xdr:row>17</xdr:row>
      <xdr:rowOff>37711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7992C6E7-ED00-4558-9D5C-C64BEB172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44199" y="3106322"/>
          <a:ext cx="991013" cy="492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D0B96-AC49-46FC-BAB2-0A24828576C1}">
  <dimension ref="A1:U72"/>
  <sheetViews>
    <sheetView showGridLines="0" tabSelected="1" zoomScaleNormal="100" workbookViewId="0">
      <selection activeCell="D9" sqref="D9"/>
    </sheetView>
  </sheetViews>
  <sheetFormatPr defaultColWidth="8.7109375" defaultRowHeight="15" x14ac:dyDescent="0.25"/>
  <cols>
    <col min="1" max="1" width="5.7109375" style="58" customWidth="1"/>
    <col min="2" max="2" width="15.7109375" style="58" customWidth="1"/>
    <col min="3" max="3" width="8.42578125" style="58" customWidth="1"/>
    <col min="4" max="5" width="12.7109375" style="58" bestFit="1" customWidth="1"/>
    <col min="6" max="16384" width="8.7109375" style="58"/>
  </cols>
  <sheetData>
    <row r="1" spans="1:21" ht="29.65" customHeight="1" x14ac:dyDescent="0.35">
      <c r="A1" s="57"/>
      <c r="B1" s="81" t="s">
        <v>5</v>
      </c>
      <c r="C1" s="26"/>
      <c r="D1" s="26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24.4" customHeight="1" x14ac:dyDescent="0.35">
      <c r="A2" s="57"/>
      <c r="B2" s="29" t="s">
        <v>6</v>
      </c>
      <c r="C2" s="30"/>
      <c r="D2" s="30"/>
      <c r="E2" s="31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15.75" x14ac:dyDescent="0.25">
      <c r="A3" s="59"/>
      <c r="B3" s="32"/>
      <c r="C3" s="33"/>
      <c r="D3" s="33"/>
      <c r="E3" s="33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s="61" customFormat="1" ht="21" x14ac:dyDescent="0.35">
      <c r="A4" s="92"/>
      <c r="B4" s="84" t="s">
        <v>12</v>
      </c>
      <c r="C4" s="36"/>
      <c r="D4" s="91"/>
      <c r="E4" s="82"/>
      <c r="F4" s="83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1" ht="15.75" x14ac:dyDescent="0.25">
      <c r="A5" s="63"/>
      <c r="B5" s="97" t="s">
        <v>29</v>
      </c>
      <c r="C5" s="98"/>
      <c r="D5" s="18">
        <v>60</v>
      </c>
      <c r="E5" s="88"/>
      <c r="F5" s="6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ht="15.75" x14ac:dyDescent="0.25">
      <c r="A6" s="63"/>
      <c r="B6" s="85" t="s">
        <v>30</v>
      </c>
      <c r="C6" s="34"/>
      <c r="D6" s="18">
        <v>60</v>
      </c>
      <c r="E6" s="93"/>
      <c r="F6" s="67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x14ac:dyDescent="0.25">
      <c r="A7" s="28"/>
      <c r="B7" s="104" t="s">
        <v>0</v>
      </c>
      <c r="C7" s="105"/>
      <c r="D7" s="89">
        <v>1</v>
      </c>
      <c r="E7" s="94"/>
      <c r="F7" s="67"/>
      <c r="G7" s="67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ht="15.75" x14ac:dyDescent="0.25">
      <c r="A8" s="57"/>
      <c r="B8" s="86" t="s">
        <v>31</v>
      </c>
      <c r="C8" s="19" t="s">
        <v>32</v>
      </c>
      <c r="D8" s="20">
        <v>13.5</v>
      </c>
      <c r="E8" s="95"/>
      <c r="F8" s="67"/>
      <c r="G8" s="67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1" ht="15.75" x14ac:dyDescent="0.25">
      <c r="A9" s="57"/>
      <c r="B9" s="87" t="s">
        <v>4</v>
      </c>
      <c r="C9" s="37"/>
      <c r="D9" s="90">
        <v>0</v>
      </c>
      <c r="E9" s="96"/>
      <c r="F9" s="6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1" ht="15.75" x14ac:dyDescent="0.25">
      <c r="A10" s="63"/>
      <c r="B10" s="64"/>
      <c r="C10" s="65"/>
      <c r="D10" s="66"/>
      <c r="E10" s="66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5.75" x14ac:dyDescent="0.25">
      <c r="A11" s="57"/>
      <c r="B11" s="33"/>
      <c r="C11" s="33"/>
      <c r="D11" s="66"/>
      <c r="E11" s="66"/>
      <c r="F11" s="28"/>
      <c r="G11" s="28"/>
      <c r="H11" s="28"/>
      <c r="I11" s="28"/>
      <c r="J11" s="6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s="70" customFormat="1" ht="20.25" x14ac:dyDescent="0.3">
      <c r="A12" s="68"/>
      <c r="B12" s="112" t="s">
        <v>7</v>
      </c>
      <c r="C12" s="113"/>
      <c r="D12" s="113"/>
      <c r="E12" s="114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</row>
    <row r="13" spans="1:21" ht="15.75" x14ac:dyDescent="0.25">
      <c r="A13" s="57"/>
      <c r="B13" s="35"/>
      <c r="C13" s="37"/>
      <c r="D13" s="38" t="s">
        <v>1</v>
      </c>
      <c r="E13" s="38" t="s">
        <v>2</v>
      </c>
      <c r="F13" s="62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5.75" x14ac:dyDescent="0.25">
      <c r="A14" s="57"/>
      <c r="B14" s="102" t="s">
        <v>8</v>
      </c>
      <c r="C14" s="98"/>
      <c r="D14" s="21">
        <v>75</v>
      </c>
      <c r="E14" s="22">
        <v>55</v>
      </c>
      <c r="F14" s="62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7.25" x14ac:dyDescent="0.35">
      <c r="A15" s="57"/>
      <c r="B15" s="102" t="s">
        <v>9</v>
      </c>
      <c r="C15" s="98"/>
      <c r="D15" s="23">
        <v>75</v>
      </c>
      <c r="E15" s="24">
        <v>90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5.75" x14ac:dyDescent="0.25">
      <c r="A16" s="57"/>
      <c r="B16" s="106" t="s">
        <v>3</v>
      </c>
      <c r="C16" s="107"/>
      <c r="D16" s="39">
        <f>SUM(D14:D15)</f>
        <v>150</v>
      </c>
      <c r="E16" s="39">
        <f t="shared" ref="E16" si="0">SUM(E14:E15)</f>
        <v>145</v>
      </c>
      <c r="F16" s="62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ht="15.75" x14ac:dyDescent="0.25">
      <c r="A17" s="57"/>
      <c r="B17" s="71"/>
      <c r="C17" s="71"/>
      <c r="D17" s="72"/>
      <c r="E17" s="72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15.75" x14ac:dyDescent="0.25">
      <c r="A18" s="57"/>
      <c r="B18" s="33"/>
      <c r="C18" s="73"/>
      <c r="D18" s="73"/>
      <c r="E18" s="72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15.75" x14ac:dyDescent="0.25">
      <c r="A19" s="57"/>
      <c r="B19" s="33"/>
      <c r="C19" s="73"/>
      <c r="D19" s="73"/>
      <c r="E19" s="72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s="70" customFormat="1" ht="20.25" x14ac:dyDescent="0.3">
      <c r="A20" s="68"/>
      <c r="B20" s="99" t="s">
        <v>10</v>
      </c>
      <c r="C20" s="99"/>
      <c r="D20" s="99"/>
      <c r="E20" s="9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spans="1:21" ht="15.75" x14ac:dyDescent="0.25">
      <c r="A21" s="57"/>
      <c r="B21" s="40"/>
      <c r="C21" s="41"/>
      <c r="D21" s="42" t="s">
        <v>1</v>
      </c>
      <c r="E21" s="43" t="s">
        <v>2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ht="15.75" x14ac:dyDescent="0.25">
      <c r="A22" s="57"/>
      <c r="B22" s="108" t="s">
        <v>21</v>
      </c>
      <c r="C22" s="105"/>
      <c r="D22" s="44">
        <f>$D$8</f>
        <v>13.5</v>
      </c>
      <c r="E22" s="45">
        <f>$D$8</f>
        <v>13.5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ht="15.75" x14ac:dyDescent="0.25">
      <c r="A23" s="57"/>
      <c r="B23" s="109" t="s">
        <v>4</v>
      </c>
      <c r="C23" s="105"/>
      <c r="D23" s="44">
        <f>$D$9</f>
        <v>0</v>
      </c>
      <c r="E23" s="44">
        <f>$D$9</f>
        <v>0</v>
      </c>
      <c r="F23" s="62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ht="15.75" x14ac:dyDescent="0.25">
      <c r="A24" s="57"/>
      <c r="B24" s="110" t="s">
        <v>22</v>
      </c>
      <c r="C24" s="111"/>
      <c r="D24" s="46">
        <f>D22+D23</f>
        <v>13.5</v>
      </c>
      <c r="E24" s="46">
        <f>E22+E23</f>
        <v>13.5</v>
      </c>
      <c r="F24" s="62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ht="15.75" x14ac:dyDescent="0.25">
      <c r="A25" s="57"/>
      <c r="B25" s="108" t="s">
        <v>11</v>
      </c>
      <c r="C25" s="105"/>
      <c r="D25" s="74">
        <v>0</v>
      </c>
      <c r="E25" s="25">
        <v>2.2999999999999998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ht="15.75" x14ac:dyDescent="0.25">
      <c r="A26" s="57"/>
      <c r="B26" s="47" t="s">
        <v>23</v>
      </c>
      <c r="C26" s="38"/>
      <c r="D26" s="48">
        <f>D24+D25</f>
        <v>13.5</v>
      </c>
      <c r="E26" s="49">
        <f>E24+E25</f>
        <v>15.8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15.75" x14ac:dyDescent="0.25">
      <c r="A27" s="57"/>
      <c r="B27" s="108" t="s">
        <v>24</v>
      </c>
      <c r="C27" s="105"/>
      <c r="D27" s="50">
        <f>-($D$14/$D$5)-($D$15/$D$5)</f>
        <v>-2.5</v>
      </c>
      <c r="E27" s="45">
        <f>-($E$14/$D$6)-($E$15/$D$6)</f>
        <v>-2.4166666666666665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ht="15.75" x14ac:dyDescent="0.25">
      <c r="A28" s="57"/>
      <c r="B28" s="115" t="s">
        <v>25</v>
      </c>
      <c r="C28" s="116"/>
      <c r="D28" s="51">
        <f>(D26+D27)</f>
        <v>11</v>
      </c>
      <c r="E28" s="52">
        <f>(E26+E27)</f>
        <v>13.383333333333335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ht="15.75" x14ac:dyDescent="0.25">
      <c r="A29" s="59"/>
      <c r="B29" s="53" t="s">
        <v>26</v>
      </c>
      <c r="C29" s="54"/>
      <c r="D29" s="55">
        <f>D28*$D$5</f>
        <v>660</v>
      </c>
      <c r="E29" s="46">
        <f>E28*$D$6</f>
        <v>803.00000000000011</v>
      </c>
      <c r="F29" s="62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15.75" x14ac:dyDescent="0.25">
      <c r="A30" s="59"/>
      <c r="B30" s="32"/>
      <c r="C30" s="56"/>
      <c r="D30" s="33"/>
      <c r="E30" s="56"/>
      <c r="F30" s="6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ht="24.4" customHeight="1" x14ac:dyDescent="0.25">
      <c r="A31" s="59"/>
      <c r="B31" s="103" t="s">
        <v>13</v>
      </c>
      <c r="C31" s="103"/>
      <c r="D31" s="103"/>
      <c r="E31" s="103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5.75" x14ac:dyDescent="0.25">
      <c r="A34" s="100"/>
      <c r="B34" s="101"/>
      <c r="C34" s="101"/>
      <c r="D34" s="101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:2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1:2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:2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:2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:2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:2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:2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:2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:2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:2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1:2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  <row r="58" spans="1:2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1:2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:2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1:2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1:2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:2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1:2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</row>
    <row r="65" spans="1:2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</row>
    <row r="66" spans="1:2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1:2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</row>
    <row r="68" spans="1:2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:2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:2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1:2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:2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</sheetData>
  <sheetProtection algorithmName="SHA-512" hashValue="tOle16XeHamLCTrWNmIj4vZ222/hsD/O5+8NWnFNnpprZp8vcDNU8qky6QeYE5y47tFELrIvBdOUEoBgkpSosw==" saltValue="VKkVVrgssC80+X6txeN97Q==" spinCount="100000" sheet="1" objects="1" scenarios="1" selectLockedCells="1"/>
  <mergeCells count="15">
    <mergeCell ref="B5:C5"/>
    <mergeCell ref="B20:E20"/>
    <mergeCell ref="A34:D34"/>
    <mergeCell ref="B14:C14"/>
    <mergeCell ref="B15:C15"/>
    <mergeCell ref="B31:E31"/>
    <mergeCell ref="B7:C7"/>
    <mergeCell ref="B16:C16"/>
    <mergeCell ref="B22:C22"/>
    <mergeCell ref="B23:C23"/>
    <mergeCell ref="B24:C24"/>
    <mergeCell ref="B25:C25"/>
    <mergeCell ref="B12:E12"/>
    <mergeCell ref="B27:C27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9A33-8063-4B7A-9F28-E9E8160709AE}">
  <dimension ref="A1:Z405"/>
  <sheetViews>
    <sheetView zoomScale="130" zoomScaleNormal="130" workbookViewId="0">
      <selection activeCell="L15" sqref="L15"/>
    </sheetView>
  </sheetViews>
  <sheetFormatPr defaultColWidth="8.7109375" defaultRowHeight="15" x14ac:dyDescent="0.25"/>
  <cols>
    <col min="1" max="1" width="1.5703125" customWidth="1"/>
    <col min="2" max="2" width="15.7109375" customWidth="1"/>
    <col min="3" max="3" width="18.85546875" customWidth="1"/>
    <col min="4" max="5" width="18" customWidth="1"/>
    <col min="6" max="7" width="18" style="1" customWidth="1"/>
  </cols>
  <sheetData>
    <row r="1" spans="1:26" ht="29.65" customHeight="1" x14ac:dyDescent="0.35">
      <c r="A1" s="6"/>
      <c r="B1" s="120" t="s">
        <v>18</v>
      </c>
      <c r="C1" s="120"/>
      <c r="D1" s="120"/>
      <c r="E1" s="120"/>
      <c r="F1" s="120"/>
      <c r="G1" s="120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4.4" customHeight="1" x14ac:dyDescent="0.35">
      <c r="A2" s="6"/>
      <c r="B2" s="121" t="s">
        <v>20</v>
      </c>
      <c r="C2" s="121"/>
      <c r="D2" s="121"/>
      <c r="E2" s="121"/>
      <c r="F2" s="121"/>
      <c r="G2" s="121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8"/>
      <c r="B3" s="9"/>
      <c r="C3" s="10"/>
      <c r="D3" s="10"/>
      <c r="E3" s="10"/>
      <c r="F3" s="11"/>
      <c r="G3" s="11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6"/>
      <c r="B4" s="118" t="s">
        <v>28</v>
      </c>
      <c r="C4" s="118"/>
      <c r="D4" s="118"/>
      <c r="E4" s="118"/>
      <c r="F4" s="119"/>
      <c r="G4" s="11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x14ac:dyDescent="0.25">
      <c r="A5" s="6"/>
      <c r="B5" s="3"/>
      <c r="C5" s="4"/>
      <c r="D5" s="5" t="s">
        <v>19</v>
      </c>
      <c r="E5" s="2" t="s">
        <v>15</v>
      </c>
      <c r="F5" s="5" t="s">
        <v>16</v>
      </c>
      <c r="G5" s="5" t="s">
        <v>17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x14ac:dyDescent="0.25">
      <c r="A6" s="6"/>
      <c r="B6" s="117" t="s">
        <v>21</v>
      </c>
      <c r="C6" s="117"/>
      <c r="D6" s="13">
        <f>'Cost Analysis'!$D$8</f>
        <v>13.5</v>
      </c>
      <c r="E6" s="16">
        <f>'Cost Analysis'!$D$8</f>
        <v>13.5</v>
      </c>
      <c r="F6" s="75">
        <f>'Cost Analysis'!$D$8</f>
        <v>13.5</v>
      </c>
      <c r="G6" s="75">
        <f>'Cost Analysis'!$D$8</f>
        <v>13.5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x14ac:dyDescent="0.25">
      <c r="A7" s="6"/>
      <c r="B7" s="122" t="s">
        <v>4</v>
      </c>
      <c r="C7" s="117"/>
      <c r="D7" s="76">
        <v>0</v>
      </c>
      <c r="E7" s="76">
        <v>0.2</v>
      </c>
      <c r="F7" s="77">
        <v>-0.2</v>
      </c>
      <c r="G7" s="77">
        <v>-0.25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x14ac:dyDescent="0.25">
      <c r="A8" s="6"/>
      <c r="B8" s="123" t="s">
        <v>22</v>
      </c>
      <c r="C8" s="123"/>
      <c r="D8" s="14">
        <f>D6+D7</f>
        <v>13.5</v>
      </c>
      <c r="E8" s="14">
        <f>E6+E7</f>
        <v>13.7</v>
      </c>
      <c r="F8" s="14">
        <f t="shared" ref="F8:G8" si="0">F6+F7</f>
        <v>13.3</v>
      </c>
      <c r="G8" s="14">
        <f t="shared" si="0"/>
        <v>13.25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x14ac:dyDescent="0.25">
      <c r="A9" s="6"/>
      <c r="B9" s="117" t="s">
        <v>11</v>
      </c>
      <c r="C9" s="117"/>
      <c r="D9" s="78">
        <v>2.2999999999999998</v>
      </c>
      <c r="E9" s="79">
        <v>0</v>
      </c>
      <c r="F9" s="77">
        <v>0</v>
      </c>
      <c r="G9" s="77">
        <v>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"/>
      <c r="B10" s="117" t="s">
        <v>14</v>
      </c>
      <c r="C10" s="117"/>
      <c r="D10" s="76">
        <v>0.3</v>
      </c>
      <c r="E10" s="76">
        <v>0.2</v>
      </c>
      <c r="F10" s="77">
        <v>0.15</v>
      </c>
      <c r="G10" s="77">
        <v>0.1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"/>
      <c r="B11" s="80" t="s">
        <v>27</v>
      </c>
      <c r="C11" s="12"/>
      <c r="D11" s="15">
        <f>D8+D9-D10</f>
        <v>15.5</v>
      </c>
      <c r="E11" s="15">
        <f t="shared" ref="E11:G11" si="1">E8+E9-E10</f>
        <v>13.5</v>
      </c>
      <c r="F11" s="15">
        <f t="shared" si="1"/>
        <v>13.15</v>
      </c>
      <c r="G11" s="15">
        <f t="shared" si="1"/>
        <v>13.15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5">
      <c r="A12" s="7"/>
      <c r="B12" s="7"/>
      <c r="C12" s="7"/>
      <c r="D12" s="7"/>
      <c r="E12" s="7"/>
      <c r="F12" s="17"/>
      <c r="G12" s="1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5">
      <c r="A13" s="7"/>
      <c r="B13" s="7"/>
      <c r="C13" s="7"/>
      <c r="D13" s="7"/>
      <c r="E13" s="7"/>
      <c r="F13" s="17"/>
      <c r="G13" s="1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5">
      <c r="A14" s="7"/>
      <c r="B14" s="7"/>
      <c r="C14" s="7"/>
      <c r="D14" s="7"/>
      <c r="E14" s="7"/>
      <c r="F14" s="17"/>
      <c r="G14" s="1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5">
      <c r="A15" s="7"/>
      <c r="B15" s="7"/>
      <c r="C15" s="7"/>
      <c r="D15" s="7"/>
      <c r="E15" s="7"/>
      <c r="F15" s="17"/>
      <c r="G15" s="1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5">
      <c r="A16" s="7"/>
      <c r="B16" s="7"/>
      <c r="C16" s="7"/>
      <c r="D16" s="7"/>
      <c r="E16" s="7"/>
      <c r="F16" s="17"/>
      <c r="G16" s="1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7"/>
      <c r="B17" s="7"/>
      <c r="C17" s="7"/>
      <c r="D17" s="7"/>
      <c r="E17" s="7"/>
      <c r="F17" s="17"/>
      <c r="G17" s="1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7"/>
      <c r="B18" s="7"/>
      <c r="C18" s="7"/>
      <c r="D18" s="7"/>
      <c r="E18" s="7"/>
      <c r="F18" s="17"/>
      <c r="G18" s="1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7"/>
      <c r="B19" s="7"/>
      <c r="C19" s="7"/>
      <c r="D19" s="7"/>
      <c r="E19" s="7"/>
      <c r="F19" s="17"/>
      <c r="G19" s="1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7"/>
      <c r="B20" s="7"/>
      <c r="C20" s="7"/>
      <c r="D20" s="7"/>
      <c r="E20" s="7"/>
      <c r="F20" s="17"/>
      <c r="G20" s="1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7"/>
      <c r="B21" s="7"/>
      <c r="C21" s="7"/>
      <c r="D21" s="7"/>
      <c r="E21" s="7"/>
      <c r="F21" s="17"/>
      <c r="G21" s="1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7"/>
      <c r="B22" s="7"/>
      <c r="C22" s="7"/>
      <c r="D22" s="7"/>
      <c r="E22" s="7"/>
      <c r="F22" s="17"/>
      <c r="G22" s="1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7"/>
      <c r="B23" s="7"/>
      <c r="C23" s="7"/>
      <c r="D23" s="7"/>
      <c r="E23" s="7"/>
      <c r="F23" s="17"/>
      <c r="G23" s="1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7"/>
      <c r="B24" s="7"/>
      <c r="C24" s="7"/>
      <c r="D24" s="7"/>
      <c r="E24" s="7"/>
      <c r="F24" s="17"/>
      <c r="G24" s="1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7"/>
      <c r="B25" s="7"/>
      <c r="C25" s="7"/>
      <c r="D25" s="7"/>
      <c r="E25" s="7"/>
      <c r="F25" s="17"/>
      <c r="G25" s="1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7"/>
      <c r="B26" s="7"/>
      <c r="C26" s="7"/>
      <c r="D26" s="7"/>
      <c r="E26" s="7"/>
      <c r="F26" s="17"/>
      <c r="G26" s="1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7"/>
      <c r="B27" s="7"/>
      <c r="C27" s="7"/>
      <c r="D27" s="7"/>
      <c r="E27" s="7"/>
      <c r="F27" s="17"/>
      <c r="G27" s="1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7"/>
      <c r="B28" s="7"/>
      <c r="C28" s="7"/>
      <c r="D28" s="7"/>
      <c r="E28" s="7"/>
      <c r="F28" s="17"/>
      <c r="G28" s="1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7"/>
      <c r="B29" s="7"/>
      <c r="C29" s="7"/>
      <c r="D29" s="7"/>
      <c r="E29" s="7"/>
      <c r="F29" s="17"/>
      <c r="G29" s="1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7"/>
      <c r="B30" s="7"/>
      <c r="C30" s="7"/>
      <c r="D30" s="7"/>
      <c r="E30" s="7"/>
      <c r="F30" s="17"/>
      <c r="G30" s="1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7"/>
      <c r="B31" s="7"/>
      <c r="C31" s="7"/>
      <c r="D31" s="7"/>
      <c r="E31" s="7"/>
      <c r="F31" s="17"/>
      <c r="G31" s="1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7"/>
      <c r="B32" s="7"/>
      <c r="C32" s="7"/>
      <c r="D32" s="7"/>
      <c r="E32" s="7"/>
      <c r="F32" s="17"/>
      <c r="G32" s="1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7"/>
      <c r="B33" s="7"/>
      <c r="C33" s="7"/>
      <c r="D33" s="7"/>
      <c r="E33" s="7"/>
      <c r="F33" s="17"/>
      <c r="G33" s="1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7"/>
      <c r="B34" s="7"/>
      <c r="C34" s="7"/>
      <c r="D34" s="7"/>
      <c r="E34" s="7"/>
      <c r="F34" s="17"/>
      <c r="G34" s="1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7"/>
      <c r="B35" s="7"/>
      <c r="C35" s="7"/>
      <c r="D35" s="7"/>
      <c r="E35" s="7"/>
      <c r="F35" s="17"/>
      <c r="G35" s="1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7"/>
      <c r="B36" s="7"/>
      <c r="C36" s="7"/>
      <c r="D36" s="7"/>
      <c r="E36" s="7"/>
      <c r="F36" s="17"/>
      <c r="G36" s="1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7"/>
      <c r="B37" s="7"/>
      <c r="C37" s="7"/>
      <c r="D37" s="7"/>
      <c r="E37" s="7"/>
      <c r="F37" s="17"/>
      <c r="G37" s="1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7"/>
      <c r="C38" s="7"/>
      <c r="D38" s="7"/>
      <c r="E38" s="7"/>
      <c r="F38" s="17"/>
      <c r="G38" s="1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7"/>
      <c r="B39" s="7"/>
      <c r="C39" s="7"/>
      <c r="D39" s="7"/>
      <c r="E39" s="7"/>
      <c r="F39" s="17"/>
      <c r="G39" s="1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7"/>
      <c r="B40" s="7"/>
      <c r="C40" s="7"/>
      <c r="D40" s="7"/>
      <c r="E40" s="7"/>
      <c r="F40" s="17"/>
      <c r="G40" s="1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7"/>
      <c r="B41" s="7"/>
      <c r="C41" s="7"/>
      <c r="D41" s="7"/>
      <c r="E41" s="7"/>
      <c r="F41" s="17"/>
      <c r="G41" s="1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7"/>
      <c r="B42" s="7"/>
      <c r="C42" s="7"/>
      <c r="D42" s="7"/>
      <c r="E42" s="7"/>
      <c r="F42" s="17"/>
      <c r="G42" s="1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7"/>
      <c r="B43" s="7"/>
      <c r="C43" s="7"/>
      <c r="D43" s="7"/>
      <c r="E43" s="7"/>
      <c r="F43" s="17"/>
      <c r="G43" s="1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7"/>
      <c r="B44" s="7"/>
      <c r="C44" s="7"/>
      <c r="D44" s="7"/>
      <c r="E44" s="7"/>
      <c r="F44" s="17"/>
      <c r="G44" s="1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7"/>
      <c r="B45" s="7"/>
      <c r="C45" s="7"/>
      <c r="D45" s="7"/>
      <c r="E45" s="7"/>
      <c r="F45" s="17"/>
      <c r="G45" s="1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7"/>
      <c r="B46" s="7"/>
      <c r="C46" s="7"/>
      <c r="D46" s="7"/>
      <c r="E46" s="7"/>
      <c r="F46" s="17"/>
      <c r="G46" s="1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7"/>
      <c r="B47" s="7"/>
      <c r="C47" s="7"/>
      <c r="D47" s="7"/>
      <c r="E47" s="7"/>
      <c r="F47" s="17"/>
      <c r="G47" s="1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7"/>
      <c r="B48" s="7"/>
      <c r="C48" s="7"/>
      <c r="D48" s="7"/>
      <c r="E48" s="7"/>
      <c r="F48" s="17"/>
      <c r="G48" s="1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7"/>
      <c r="B49" s="7"/>
      <c r="C49" s="7"/>
      <c r="D49" s="7"/>
      <c r="E49" s="7"/>
      <c r="F49" s="17"/>
      <c r="G49" s="1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7"/>
      <c r="B50" s="7"/>
      <c r="C50" s="7"/>
      <c r="D50" s="7"/>
      <c r="E50" s="7"/>
      <c r="F50" s="17"/>
      <c r="G50" s="1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7"/>
      <c r="B51" s="7"/>
      <c r="C51" s="7"/>
      <c r="D51" s="7"/>
      <c r="E51" s="7"/>
      <c r="F51" s="17"/>
      <c r="G51" s="1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7"/>
      <c r="B52" s="7"/>
      <c r="C52" s="7"/>
      <c r="D52" s="7"/>
      <c r="E52" s="7"/>
      <c r="F52" s="17"/>
      <c r="G52" s="1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7"/>
      <c r="B53" s="7"/>
      <c r="C53" s="7"/>
      <c r="D53" s="7"/>
      <c r="E53" s="7"/>
      <c r="F53" s="17"/>
      <c r="G53" s="1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7"/>
      <c r="B54" s="7"/>
      <c r="C54" s="7"/>
      <c r="D54" s="7"/>
      <c r="E54" s="7"/>
      <c r="F54" s="17"/>
      <c r="G54" s="1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7"/>
      <c r="B55" s="7"/>
      <c r="C55" s="7"/>
      <c r="D55" s="7"/>
      <c r="E55" s="7"/>
      <c r="F55" s="17"/>
      <c r="G55" s="1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7"/>
      <c r="B56" s="7"/>
      <c r="C56" s="7"/>
      <c r="D56" s="7"/>
      <c r="E56" s="7"/>
      <c r="F56" s="17"/>
      <c r="G56" s="1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7"/>
      <c r="B57" s="7"/>
      <c r="C57" s="7"/>
      <c r="D57" s="7"/>
      <c r="E57" s="7"/>
      <c r="F57" s="17"/>
      <c r="G57" s="1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7"/>
      <c r="B58" s="7"/>
      <c r="C58" s="7"/>
      <c r="D58" s="7"/>
      <c r="E58" s="7"/>
      <c r="F58" s="17"/>
      <c r="G58" s="1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7"/>
      <c r="B59" s="7"/>
      <c r="C59" s="7"/>
      <c r="D59" s="7"/>
      <c r="E59" s="7"/>
      <c r="F59" s="17"/>
      <c r="G59" s="1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7"/>
      <c r="B60" s="7"/>
      <c r="C60" s="7"/>
      <c r="D60" s="7"/>
      <c r="E60" s="7"/>
      <c r="F60" s="17"/>
      <c r="G60" s="1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7"/>
      <c r="B61" s="7"/>
      <c r="C61" s="7"/>
      <c r="D61" s="7"/>
      <c r="E61" s="7"/>
      <c r="F61" s="17"/>
      <c r="G61" s="1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7"/>
      <c r="B62" s="7"/>
      <c r="C62" s="7"/>
      <c r="D62" s="7"/>
      <c r="E62" s="7"/>
      <c r="F62" s="17"/>
      <c r="G62" s="1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7"/>
      <c r="B63" s="7"/>
      <c r="C63" s="7"/>
      <c r="D63" s="7"/>
      <c r="E63" s="7"/>
      <c r="F63" s="17"/>
      <c r="G63" s="1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7"/>
      <c r="B64" s="7"/>
      <c r="C64" s="7"/>
      <c r="D64" s="7"/>
      <c r="E64" s="7"/>
      <c r="F64" s="17"/>
      <c r="G64" s="1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7"/>
      <c r="B65" s="7"/>
      <c r="C65" s="7"/>
      <c r="D65" s="7"/>
      <c r="E65" s="7"/>
      <c r="F65" s="17"/>
      <c r="G65" s="1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7"/>
      <c r="B66" s="7"/>
      <c r="C66" s="7"/>
      <c r="D66" s="7"/>
      <c r="E66" s="7"/>
      <c r="F66" s="17"/>
      <c r="G66" s="1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7"/>
      <c r="B67" s="7"/>
      <c r="C67" s="7"/>
      <c r="D67" s="7"/>
      <c r="E67" s="7"/>
      <c r="F67" s="17"/>
      <c r="G67" s="1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7"/>
      <c r="B68" s="7"/>
      <c r="C68" s="7"/>
      <c r="D68" s="7"/>
      <c r="E68" s="7"/>
      <c r="F68" s="17"/>
      <c r="G68" s="1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7"/>
      <c r="B69" s="7"/>
      <c r="C69" s="7"/>
      <c r="D69" s="7"/>
      <c r="E69" s="7"/>
      <c r="F69" s="17"/>
      <c r="G69" s="1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7"/>
      <c r="B70" s="7"/>
      <c r="C70" s="7"/>
      <c r="D70" s="7"/>
      <c r="E70" s="7"/>
      <c r="F70" s="17"/>
      <c r="G70" s="1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7"/>
      <c r="B71" s="7"/>
      <c r="C71" s="7"/>
      <c r="D71" s="7"/>
      <c r="E71" s="7"/>
      <c r="F71" s="17"/>
      <c r="G71" s="1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7"/>
      <c r="B72" s="7"/>
      <c r="C72" s="7"/>
      <c r="D72" s="7"/>
      <c r="E72" s="7"/>
      <c r="F72" s="17"/>
      <c r="G72" s="1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7"/>
      <c r="B73" s="7"/>
      <c r="C73" s="7"/>
      <c r="D73" s="7"/>
      <c r="E73" s="7"/>
      <c r="F73" s="17"/>
      <c r="G73" s="1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7"/>
      <c r="B74" s="7"/>
      <c r="C74" s="7"/>
      <c r="D74" s="7"/>
      <c r="E74" s="7"/>
      <c r="F74" s="17"/>
      <c r="G74" s="1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7"/>
      <c r="B75" s="7"/>
      <c r="C75" s="7"/>
      <c r="D75" s="7"/>
      <c r="E75" s="7"/>
      <c r="F75" s="17"/>
      <c r="G75" s="1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7"/>
      <c r="B76" s="7"/>
      <c r="C76" s="7"/>
      <c r="D76" s="7"/>
      <c r="E76" s="7"/>
      <c r="F76" s="17"/>
      <c r="G76" s="1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7"/>
      <c r="B77" s="7"/>
      <c r="C77" s="7"/>
      <c r="D77" s="7"/>
      <c r="E77" s="7"/>
      <c r="F77" s="17"/>
      <c r="G77" s="1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7"/>
      <c r="B78" s="7"/>
      <c r="C78" s="7"/>
      <c r="D78" s="7"/>
      <c r="E78" s="7"/>
      <c r="F78" s="17"/>
      <c r="G78" s="1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7"/>
      <c r="B79" s="7"/>
      <c r="C79" s="7"/>
      <c r="D79" s="7"/>
      <c r="E79" s="7"/>
      <c r="F79" s="17"/>
      <c r="G79" s="1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7"/>
      <c r="B80" s="7"/>
      <c r="C80" s="7"/>
      <c r="D80" s="7"/>
      <c r="E80" s="7"/>
      <c r="F80" s="17"/>
      <c r="G80" s="1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7"/>
      <c r="B81" s="7"/>
      <c r="C81" s="7"/>
      <c r="D81" s="7"/>
      <c r="E81" s="7"/>
      <c r="F81" s="17"/>
      <c r="G81" s="1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7"/>
      <c r="B82" s="7"/>
      <c r="C82" s="7"/>
      <c r="D82" s="7"/>
      <c r="E82" s="7"/>
      <c r="F82" s="17"/>
      <c r="G82" s="1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7"/>
      <c r="B83" s="7"/>
      <c r="C83" s="7"/>
      <c r="D83" s="7"/>
      <c r="E83" s="7"/>
      <c r="F83" s="17"/>
      <c r="G83" s="1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7"/>
      <c r="B84" s="7"/>
      <c r="C84" s="7"/>
      <c r="D84" s="7"/>
      <c r="E84" s="7"/>
      <c r="F84" s="17"/>
      <c r="G84" s="1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7"/>
      <c r="B85" s="7"/>
      <c r="C85" s="7"/>
      <c r="D85" s="7"/>
      <c r="E85" s="7"/>
      <c r="F85" s="17"/>
      <c r="G85" s="1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7"/>
      <c r="B86" s="7"/>
      <c r="C86" s="7"/>
      <c r="D86" s="7"/>
      <c r="E86" s="7"/>
      <c r="F86" s="17"/>
      <c r="G86" s="1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7"/>
      <c r="B87" s="7"/>
      <c r="C87" s="7"/>
      <c r="D87" s="7"/>
      <c r="E87" s="7"/>
      <c r="F87" s="17"/>
      <c r="G87" s="1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7"/>
      <c r="B88" s="7"/>
      <c r="C88" s="7"/>
      <c r="D88" s="7"/>
      <c r="E88" s="7"/>
      <c r="F88" s="17"/>
      <c r="G88" s="1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7"/>
      <c r="B89" s="7"/>
      <c r="C89" s="7"/>
      <c r="D89" s="7"/>
      <c r="E89" s="7"/>
      <c r="F89" s="17"/>
      <c r="G89" s="1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7"/>
      <c r="B90" s="7"/>
      <c r="C90" s="7"/>
      <c r="D90" s="7"/>
      <c r="E90" s="7"/>
      <c r="F90" s="17"/>
      <c r="G90" s="1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7"/>
      <c r="B91" s="7"/>
      <c r="C91" s="7"/>
      <c r="D91" s="7"/>
      <c r="E91" s="7"/>
      <c r="F91" s="17"/>
      <c r="G91" s="1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7"/>
      <c r="B92" s="7"/>
      <c r="C92" s="7"/>
      <c r="D92" s="7"/>
      <c r="E92" s="7"/>
      <c r="F92" s="17"/>
      <c r="G92" s="1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7"/>
      <c r="B93" s="7"/>
      <c r="C93" s="7"/>
      <c r="D93" s="7"/>
      <c r="E93" s="7"/>
      <c r="F93" s="17"/>
      <c r="G93" s="1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7"/>
      <c r="B94" s="7"/>
      <c r="C94" s="7"/>
      <c r="D94" s="7"/>
      <c r="E94" s="7"/>
      <c r="F94" s="17"/>
      <c r="G94" s="1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7"/>
      <c r="B95" s="7"/>
      <c r="C95" s="7"/>
      <c r="D95" s="7"/>
      <c r="E95" s="7"/>
      <c r="F95" s="17"/>
      <c r="G95" s="1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7"/>
      <c r="B96" s="7"/>
      <c r="C96" s="7"/>
      <c r="D96" s="7"/>
      <c r="E96" s="7"/>
      <c r="F96" s="17"/>
      <c r="G96" s="1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7"/>
      <c r="B97" s="7"/>
      <c r="C97" s="7"/>
      <c r="D97" s="7"/>
      <c r="E97" s="7"/>
      <c r="F97" s="17"/>
      <c r="G97" s="1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7"/>
      <c r="B98" s="7"/>
      <c r="C98" s="7"/>
      <c r="D98" s="7"/>
      <c r="E98" s="7"/>
      <c r="F98" s="17"/>
      <c r="G98" s="1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7"/>
      <c r="B99" s="7"/>
      <c r="C99" s="7"/>
      <c r="D99" s="7"/>
      <c r="E99" s="7"/>
      <c r="F99" s="17"/>
      <c r="G99" s="1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7"/>
      <c r="B100" s="7"/>
      <c r="C100" s="7"/>
      <c r="D100" s="7"/>
      <c r="E100" s="7"/>
      <c r="F100" s="17"/>
      <c r="G100" s="1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7"/>
      <c r="B101" s="7"/>
      <c r="C101" s="7"/>
      <c r="D101" s="7"/>
      <c r="E101" s="7"/>
      <c r="F101" s="17"/>
      <c r="G101" s="1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7"/>
      <c r="B102" s="7"/>
      <c r="C102" s="7"/>
      <c r="D102" s="7"/>
      <c r="E102" s="7"/>
      <c r="F102" s="17"/>
      <c r="G102" s="1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7"/>
      <c r="B103" s="7"/>
      <c r="C103" s="7"/>
      <c r="D103" s="7"/>
      <c r="E103" s="7"/>
      <c r="F103" s="17"/>
      <c r="G103" s="1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5">
      <c r="A104" s="7"/>
      <c r="B104" s="7"/>
      <c r="C104" s="7"/>
      <c r="D104" s="7"/>
      <c r="E104" s="7"/>
      <c r="F104" s="17"/>
      <c r="G104" s="1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5">
      <c r="A105" s="7"/>
      <c r="B105" s="7"/>
      <c r="C105" s="7"/>
      <c r="D105" s="7"/>
      <c r="E105" s="7"/>
      <c r="F105" s="17"/>
      <c r="G105" s="1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5">
      <c r="A106" s="7"/>
      <c r="B106" s="7"/>
      <c r="C106" s="7"/>
      <c r="D106" s="7"/>
      <c r="E106" s="7"/>
      <c r="F106" s="17"/>
      <c r="G106" s="1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x14ac:dyDescent="0.25">
      <c r="A107" s="7"/>
      <c r="B107" s="7"/>
      <c r="C107" s="7"/>
      <c r="D107" s="7"/>
      <c r="E107" s="7"/>
      <c r="F107" s="17"/>
      <c r="G107" s="1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5">
      <c r="A108" s="7"/>
      <c r="B108" s="7"/>
      <c r="C108" s="7"/>
      <c r="D108" s="7"/>
      <c r="E108" s="7"/>
      <c r="F108" s="17"/>
      <c r="G108" s="1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x14ac:dyDescent="0.25">
      <c r="A109" s="7"/>
      <c r="B109" s="7"/>
      <c r="C109" s="7"/>
      <c r="D109" s="7"/>
      <c r="E109" s="7"/>
      <c r="F109" s="17"/>
      <c r="G109" s="1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x14ac:dyDescent="0.25">
      <c r="A110" s="7"/>
      <c r="B110" s="7"/>
      <c r="C110" s="7"/>
      <c r="D110" s="7"/>
      <c r="E110" s="7"/>
      <c r="F110" s="17"/>
      <c r="G110" s="1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x14ac:dyDescent="0.25">
      <c r="A111" s="7"/>
      <c r="B111" s="7"/>
      <c r="C111" s="7"/>
      <c r="D111" s="7"/>
      <c r="E111" s="7"/>
      <c r="F111" s="17"/>
      <c r="G111" s="1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x14ac:dyDescent="0.25">
      <c r="A112" s="7"/>
      <c r="B112" s="7"/>
      <c r="C112" s="7"/>
      <c r="D112" s="7"/>
      <c r="E112" s="7"/>
      <c r="F112" s="17"/>
      <c r="G112" s="1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x14ac:dyDescent="0.25">
      <c r="A113" s="7"/>
      <c r="B113" s="7"/>
      <c r="C113" s="7"/>
      <c r="D113" s="7"/>
      <c r="E113" s="7"/>
      <c r="F113" s="17"/>
      <c r="G113" s="1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x14ac:dyDescent="0.25">
      <c r="A114" s="7"/>
      <c r="B114" s="7"/>
      <c r="C114" s="7"/>
      <c r="D114" s="7"/>
      <c r="E114" s="7"/>
      <c r="F114" s="17"/>
      <c r="G114" s="1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x14ac:dyDescent="0.25">
      <c r="A115" s="7"/>
      <c r="B115" s="7"/>
      <c r="C115" s="7"/>
      <c r="D115" s="7"/>
      <c r="E115" s="7"/>
      <c r="F115" s="17"/>
      <c r="G115" s="1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x14ac:dyDescent="0.25">
      <c r="A116" s="7"/>
      <c r="B116" s="7"/>
      <c r="C116" s="7"/>
      <c r="D116" s="7"/>
      <c r="E116" s="7"/>
      <c r="F116" s="17"/>
      <c r="G116" s="1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x14ac:dyDescent="0.25">
      <c r="A117" s="7"/>
      <c r="B117" s="7"/>
      <c r="C117" s="7"/>
      <c r="D117" s="7"/>
      <c r="E117" s="7"/>
      <c r="F117" s="17"/>
      <c r="G117" s="1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x14ac:dyDescent="0.25">
      <c r="A118" s="7"/>
      <c r="B118" s="7"/>
      <c r="C118" s="7"/>
      <c r="D118" s="7"/>
      <c r="E118" s="7"/>
      <c r="F118" s="17"/>
      <c r="G118" s="1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x14ac:dyDescent="0.25">
      <c r="A119" s="7"/>
      <c r="B119" s="7"/>
      <c r="C119" s="7"/>
      <c r="D119" s="7"/>
      <c r="E119" s="7"/>
      <c r="F119" s="17"/>
      <c r="G119" s="1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x14ac:dyDescent="0.25">
      <c r="A120" s="7"/>
      <c r="B120" s="7"/>
      <c r="C120" s="7"/>
      <c r="D120" s="7"/>
      <c r="E120" s="7"/>
      <c r="F120" s="17"/>
      <c r="G120" s="1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x14ac:dyDescent="0.25">
      <c r="A121" s="7"/>
      <c r="B121" s="7"/>
      <c r="C121" s="7"/>
      <c r="D121" s="7"/>
      <c r="E121" s="7"/>
      <c r="F121" s="17"/>
      <c r="G121" s="1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x14ac:dyDescent="0.25">
      <c r="A122" s="7"/>
      <c r="B122" s="7"/>
      <c r="C122" s="7"/>
      <c r="D122" s="7"/>
      <c r="E122" s="7"/>
      <c r="F122" s="17"/>
      <c r="G122" s="1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x14ac:dyDescent="0.25">
      <c r="A123" s="7"/>
      <c r="B123" s="7"/>
      <c r="C123" s="7"/>
      <c r="D123" s="7"/>
      <c r="E123" s="7"/>
      <c r="F123" s="17"/>
      <c r="G123" s="1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x14ac:dyDescent="0.25">
      <c r="A124" s="7"/>
      <c r="B124" s="7"/>
      <c r="C124" s="7"/>
      <c r="D124" s="7"/>
      <c r="E124" s="7"/>
      <c r="F124" s="17"/>
      <c r="G124" s="1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x14ac:dyDescent="0.25">
      <c r="A125" s="7"/>
      <c r="B125" s="7"/>
      <c r="C125" s="7"/>
      <c r="D125" s="7"/>
      <c r="E125" s="7"/>
      <c r="F125" s="17"/>
      <c r="G125" s="1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x14ac:dyDescent="0.25">
      <c r="A126" s="7"/>
      <c r="B126" s="7"/>
      <c r="C126" s="7"/>
      <c r="D126" s="7"/>
      <c r="E126" s="7"/>
      <c r="F126" s="17"/>
      <c r="G126" s="1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x14ac:dyDescent="0.25">
      <c r="A127" s="7"/>
      <c r="B127" s="7"/>
      <c r="C127" s="7"/>
      <c r="D127" s="7"/>
      <c r="E127" s="7"/>
      <c r="F127" s="17"/>
      <c r="G127" s="1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x14ac:dyDescent="0.25">
      <c r="A128" s="7"/>
      <c r="B128" s="7"/>
      <c r="C128" s="7"/>
      <c r="D128" s="7"/>
      <c r="E128" s="7"/>
      <c r="F128" s="17"/>
      <c r="G128" s="1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x14ac:dyDescent="0.25">
      <c r="A129" s="7"/>
      <c r="B129" s="7"/>
      <c r="C129" s="7"/>
      <c r="D129" s="7"/>
      <c r="E129" s="7"/>
      <c r="F129" s="17"/>
      <c r="G129" s="1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x14ac:dyDescent="0.25">
      <c r="A130" s="7"/>
      <c r="B130" s="7"/>
      <c r="C130" s="7"/>
      <c r="D130" s="7"/>
      <c r="E130" s="7"/>
      <c r="F130" s="17"/>
      <c r="G130" s="1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x14ac:dyDescent="0.25">
      <c r="A131" s="7"/>
      <c r="B131" s="7"/>
      <c r="C131" s="7"/>
      <c r="D131" s="7"/>
      <c r="E131" s="7"/>
      <c r="F131" s="17"/>
      <c r="G131" s="1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x14ac:dyDescent="0.25">
      <c r="A132" s="7"/>
      <c r="B132" s="7"/>
      <c r="C132" s="7"/>
      <c r="D132" s="7"/>
      <c r="E132" s="7"/>
      <c r="F132" s="17"/>
      <c r="G132" s="1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x14ac:dyDescent="0.25">
      <c r="A133" s="7"/>
      <c r="B133" s="7"/>
      <c r="C133" s="7"/>
      <c r="D133" s="7"/>
      <c r="E133" s="7"/>
      <c r="F133" s="17"/>
      <c r="G133" s="1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x14ac:dyDescent="0.25">
      <c r="A134" s="7"/>
      <c r="B134" s="7"/>
      <c r="C134" s="7"/>
      <c r="D134" s="7"/>
      <c r="E134" s="7"/>
      <c r="F134" s="17"/>
      <c r="G134" s="1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x14ac:dyDescent="0.25">
      <c r="A135" s="7"/>
      <c r="B135" s="7"/>
      <c r="C135" s="7"/>
      <c r="D135" s="7"/>
      <c r="E135" s="7"/>
      <c r="F135" s="17"/>
      <c r="G135" s="1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x14ac:dyDescent="0.25">
      <c r="A136" s="7"/>
      <c r="B136" s="7"/>
      <c r="C136" s="7"/>
      <c r="D136" s="7"/>
      <c r="E136" s="7"/>
      <c r="F136" s="17"/>
      <c r="G136" s="1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x14ac:dyDescent="0.25">
      <c r="A137" s="7"/>
      <c r="B137" s="7"/>
      <c r="C137" s="7"/>
      <c r="D137" s="7"/>
      <c r="E137" s="7"/>
      <c r="F137" s="17"/>
      <c r="G137" s="1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x14ac:dyDescent="0.25">
      <c r="A138" s="7"/>
      <c r="B138" s="7"/>
      <c r="C138" s="7"/>
      <c r="D138" s="7"/>
      <c r="E138" s="7"/>
      <c r="F138" s="17"/>
      <c r="G138" s="1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x14ac:dyDescent="0.25">
      <c r="A139" s="7"/>
      <c r="B139" s="7"/>
      <c r="C139" s="7"/>
      <c r="D139" s="7"/>
      <c r="E139" s="7"/>
      <c r="F139" s="17"/>
      <c r="G139" s="1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x14ac:dyDescent="0.25">
      <c r="A140" s="7"/>
      <c r="B140" s="7"/>
      <c r="C140" s="7"/>
      <c r="D140" s="7"/>
      <c r="E140" s="7"/>
      <c r="F140" s="17"/>
      <c r="G140" s="1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x14ac:dyDescent="0.25">
      <c r="A141" s="7"/>
      <c r="B141" s="7"/>
      <c r="C141" s="7"/>
      <c r="D141" s="7"/>
      <c r="E141" s="7"/>
      <c r="F141" s="17"/>
      <c r="G141" s="1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x14ac:dyDescent="0.25">
      <c r="A142" s="7"/>
      <c r="B142" s="7"/>
      <c r="C142" s="7"/>
      <c r="D142" s="7"/>
      <c r="E142" s="7"/>
      <c r="F142" s="17"/>
      <c r="G142" s="1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x14ac:dyDescent="0.25">
      <c r="A143" s="7"/>
      <c r="B143" s="7"/>
      <c r="C143" s="7"/>
      <c r="D143" s="7"/>
      <c r="E143" s="7"/>
      <c r="F143" s="17"/>
      <c r="G143" s="1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x14ac:dyDescent="0.25">
      <c r="A144" s="7"/>
      <c r="B144" s="7"/>
      <c r="C144" s="7"/>
      <c r="D144" s="7"/>
      <c r="E144" s="7"/>
      <c r="F144" s="17"/>
      <c r="G144" s="1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x14ac:dyDescent="0.25">
      <c r="A145" s="7"/>
      <c r="B145" s="7"/>
      <c r="C145" s="7"/>
      <c r="D145" s="7"/>
      <c r="E145" s="7"/>
      <c r="F145" s="17"/>
      <c r="G145" s="1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x14ac:dyDescent="0.25">
      <c r="A146" s="7"/>
      <c r="B146" s="7"/>
      <c r="C146" s="7"/>
      <c r="D146" s="7"/>
      <c r="E146" s="7"/>
      <c r="F146" s="17"/>
      <c r="G146" s="1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x14ac:dyDescent="0.25">
      <c r="A147" s="7"/>
      <c r="B147" s="7"/>
      <c r="C147" s="7"/>
      <c r="D147" s="7"/>
      <c r="E147" s="7"/>
      <c r="F147" s="17"/>
      <c r="G147" s="1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x14ac:dyDescent="0.25">
      <c r="A148" s="7"/>
      <c r="B148" s="7"/>
      <c r="C148" s="7"/>
      <c r="D148" s="7"/>
      <c r="E148" s="7"/>
      <c r="F148" s="17"/>
      <c r="G148" s="1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x14ac:dyDescent="0.25">
      <c r="A149" s="7"/>
      <c r="B149" s="7"/>
      <c r="C149" s="7"/>
      <c r="D149" s="7"/>
      <c r="E149" s="7"/>
      <c r="F149" s="17"/>
      <c r="G149" s="1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x14ac:dyDescent="0.25">
      <c r="A150" s="7"/>
      <c r="B150" s="7"/>
      <c r="C150" s="7"/>
      <c r="D150" s="7"/>
      <c r="E150" s="7"/>
      <c r="F150" s="17"/>
      <c r="G150" s="1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x14ac:dyDescent="0.25">
      <c r="A151" s="7"/>
      <c r="B151" s="7"/>
      <c r="C151" s="7"/>
      <c r="D151" s="7"/>
      <c r="E151" s="7"/>
      <c r="F151" s="17"/>
      <c r="G151" s="1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x14ac:dyDescent="0.25">
      <c r="A152" s="7"/>
      <c r="B152" s="7"/>
      <c r="C152" s="7"/>
      <c r="D152" s="7"/>
      <c r="E152" s="7"/>
      <c r="F152" s="17"/>
      <c r="G152" s="1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x14ac:dyDescent="0.25">
      <c r="A153" s="7"/>
      <c r="B153" s="7"/>
      <c r="C153" s="7"/>
      <c r="D153" s="7"/>
      <c r="E153" s="7"/>
      <c r="F153" s="17"/>
      <c r="G153" s="1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x14ac:dyDescent="0.25">
      <c r="A154" s="7"/>
      <c r="B154" s="7"/>
      <c r="C154" s="7"/>
      <c r="D154" s="7"/>
      <c r="E154" s="7"/>
      <c r="F154" s="17"/>
      <c r="G154" s="1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x14ac:dyDescent="0.25">
      <c r="A155" s="7"/>
      <c r="B155" s="7"/>
      <c r="C155" s="7"/>
      <c r="D155" s="7"/>
      <c r="E155" s="7"/>
      <c r="F155" s="17"/>
      <c r="G155" s="1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x14ac:dyDescent="0.25">
      <c r="A156" s="7"/>
      <c r="B156" s="7"/>
      <c r="C156" s="7"/>
      <c r="D156" s="7"/>
      <c r="E156" s="7"/>
      <c r="F156" s="17"/>
      <c r="G156" s="1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x14ac:dyDescent="0.25">
      <c r="A157" s="7"/>
      <c r="B157" s="7"/>
      <c r="C157" s="7"/>
      <c r="D157" s="7"/>
      <c r="E157" s="7"/>
      <c r="F157" s="17"/>
      <c r="G157" s="1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x14ac:dyDescent="0.25">
      <c r="A158" s="7"/>
      <c r="B158" s="7"/>
      <c r="C158" s="7"/>
      <c r="D158" s="7"/>
      <c r="E158" s="7"/>
      <c r="F158" s="17"/>
      <c r="G158" s="1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x14ac:dyDescent="0.25">
      <c r="A159" s="7"/>
      <c r="B159" s="7"/>
      <c r="C159" s="7"/>
      <c r="D159" s="7"/>
      <c r="E159" s="7"/>
      <c r="F159" s="17"/>
      <c r="G159" s="1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x14ac:dyDescent="0.25">
      <c r="A160" s="7"/>
      <c r="B160" s="7"/>
      <c r="C160" s="7"/>
      <c r="D160" s="7"/>
      <c r="E160" s="7"/>
      <c r="F160" s="17"/>
      <c r="G160" s="1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x14ac:dyDescent="0.25">
      <c r="A161" s="7"/>
      <c r="B161" s="7"/>
      <c r="C161" s="7"/>
      <c r="D161" s="7"/>
      <c r="E161" s="7"/>
      <c r="F161" s="17"/>
      <c r="G161" s="1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x14ac:dyDescent="0.25">
      <c r="A162" s="7"/>
      <c r="B162" s="7"/>
      <c r="C162" s="7"/>
      <c r="D162" s="7"/>
      <c r="E162" s="7"/>
      <c r="F162" s="17"/>
      <c r="G162" s="1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x14ac:dyDescent="0.25">
      <c r="A163" s="7"/>
      <c r="B163" s="7"/>
      <c r="C163" s="7"/>
      <c r="D163" s="7"/>
      <c r="E163" s="7"/>
      <c r="F163" s="17"/>
      <c r="G163" s="1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x14ac:dyDescent="0.25">
      <c r="A164" s="7"/>
      <c r="B164" s="7"/>
      <c r="C164" s="7"/>
      <c r="D164" s="7"/>
      <c r="E164" s="7"/>
      <c r="F164" s="17"/>
      <c r="G164" s="1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x14ac:dyDescent="0.25">
      <c r="A165" s="7"/>
      <c r="B165" s="7"/>
      <c r="C165" s="7"/>
      <c r="D165" s="7"/>
      <c r="E165" s="7"/>
      <c r="F165" s="17"/>
      <c r="G165" s="1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x14ac:dyDescent="0.25">
      <c r="A166" s="7"/>
      <c r="B166" s="7"/>
      <c r="C166" s="7"/>
      <c r="D166" s="7"/>
      <c r="E166" s="7"/>
      <c r="F166" s="17"/>
      <c r="G166" s="1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x14ac:dyDescent="0.25">
      <c r="A167" s="7"/>
      <c r="B167" s="7"/>
      <c r="C167" s="7"/>
      <c r="D167" s="7"/>
      <c r="E167" s="7"/>
      <c r="F167" s="17"/>
      <c r="G167" s="1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x14ac:dyDescent="0.25">
      <c r="A168" s="7"/>
      <c r="B168" s="7"/>
      <c r="C168" s="7"/>
      <c r="D168" s="7"/>
      <c r="E168" s="7"/>
      <c r="F168" s="17"/>
      <c r="G168" s="1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x14ac:dyDescent="0.25">
      <c r="A169" s="7"/>
      <c r="B169" s="7"/>
      <c r="C169" s="7"/>
      <c r="D169" s="7"/>
      <c r="E169" s="7"/>
      <c r="F169" s="17"/>
      <c r="G169" s="1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x14ac:dyDescent="0.25">
      <c r="A170" s="7"/>
      <c r="B170" s="7"/>
      <c r="C170" s="7"/>
      <c r="D170" s="7"/>
      <c r="E170" s="7"/>
      <c r="F170" s="17"/>
      <c r="G170" s="1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x14ac:dyDescent="0.25">
      <c r="A171" s="7"/>
      <c r="B171" s="7"/>
      <c r="C171" s="7"/>
      <c r="D171" s="7"/>
      <c r="E171" s="7"/>
      <c r="F171" s="17"/>
      <c r="G171" s="1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x14ac:dyDescent="0.25">
      <c r="A172" s="7"/>
      <c r="B172" s="7"/>
      <c r="C172" s="7"/>
      <c r="D172" s="7"/>
      <c r="E172" s="7"/>
      <c r="F172" s="17"/>
      <c r="G172" s="1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x14ac:dyDescent="0.25">
      <c r="A173" s="7"/>
      <c r="B173" s="7"/>
      <c r="C173" s="7"/>
      <c r="D173" s="7"/>
      <c r="E173" s="7"/>
      <c r="F173" s="17"/>
      <c r="G173" s="1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x14ac:dyDescent="0.25">
      <c r="A174" s="7"/>
      <c r="B174" s="7"/>
      <c r="C174" s="7"/>
      <c r="D174" s="7"/>
      <c r="E174" s="7"/>
      <c r="F174" s="17"/>
      <c r="G174" s="1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x14ac:dyDescent="0.25">
      <c r="A175" s="7"/>
      <c r="B175" s="7"/>
      <c r="C175" s="7"/>
      <c r="D175" s="7"/>
      <c r="E175" s="7"/>
      <c r="F175" s="17"/>
      <c r="G175" s="1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x14ac:dyDescent="0.25">
      <c r="A176" s="7"/>
      <c r="B176" s="7"/>
      <c r="C176" s="7"/>
      <c r="D176" s="7"/>
      <c r="E176" s="7"/>
      <c r="F176" s="17"/>
      <c r="G176" s="1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x14ac:dyDescent="0.25">
      <c r="A177" s="7"/>
      <c r="B177" s="7"/>
      <c r="C177" s="7"/>
      <c r="D177" s="7"/>
      <c r="E177" s="7"/>
      <c r="F177" s="17"/>
      <c r="G177" s="1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x14ac:dyDescent="0.25">
      <c r="A178" s="7"/>
      <c r="B178" s="7"/>
      <c r="C178" s="7"/>
      <c r="D178" s="7"/>
      <c r="E178" s="7"/>
      <c r="F178" s="17"/>
      <c r="G178" s="1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x14ac:dyDescent="0.25">
      <c r="A179" s="7"/>
      <c r="B179" s="7"/>
      <c r="C179" s="7"/>
      <c r="D179" s="7"/>
      <c r="E179" s="7"/>
      <c r="F179" s="17"/>
      <c r="G179" s="1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x14ac:dyDescent="0.25">
      <c r="A180" s="7"/>
      <c r="B180" s="7"/>
      <c r="C180" s="7"/>
      <c r="D180" s="7"/>
      <c r="E180" s="7"/>
      <c r="F180" s="17"/>
      <c r="G180" s="1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x14ac:dyDescent="0.25">
      <c r="A181" s="7"/>
      <c r="B181" s="7"/>
      <c r="C181" s="7"/>
      <c r="D181" s="7"/>
      <c r="E181" s="7"/>
      <c r="F181" s="17"/>
      <c r="G181" s="1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x14ac:dyDescent="0.25">
      <c r="A182" s="7"/>
      <c r="B182" s="7"/>
      <c r="C182" s="7"/>
      <c r="D182" s="7"/>
      <c r="E182" s="7"/>
      <c r="F182" s="17"/>
      <c r="G182" s="1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x14ac:dyDescent="0.25">
      <c r="A183" s="7"/>
      <c r="B183" s="7"/>
      <c r="C183" s="7"/>
      <c r="D183" s="7"/>
      <c r="E183" s="7"/>
      <c r="F183" s="17"/>
      <c r="G183" s="1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x14ac:dyDescent="0.25">
      <c r="A184" s="7"/>
      <c r="B184" s="7"/>
      <c r="C184" s="7"/>
      <c r="D184" s="7"/>
      <c r="E184" s="7"/>
      <c r="F184" s="17"/>
      <c r="G184" s="1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x14ac:dyDescent="0.25">
      <c r="A185" s="7"/>
      <c r="B185" s="7"/>
      <c r="C185" s="7"/>
      <c r="D185" s="7"/>
      <c r="E185" s="7"/>
      <c r="F185" s="17"/>
      <c r="G185" s="1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x14ac:dyDescent="0.25">
      <c r="A186" s="7"/>
      <c r="B186" s="7"/>
      <c r="C186" s="7"/>
      <c r="D186" s="7"/>
      <c r="E186" s="7"/>
      <c r="F186" s="17"/>
      <c r="G186" s="1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x14ac:dyDescent="0.25">
      <c r="A187" s="7"/>
      <c r="B187" s="7"/>
      <c r="C187" s="7"/>
      <c r="D187" s="7"/>
      <c r="E187" s="7"/>
      <c r="F187" s="17"/>
      <c r="G187" s="1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x14ac:dyDescent="0.25">
      <c r="A188" s="7"/>
      <c r="B188" s="7"/>
      <c r="C188" s="7"/>
      <c r="D188" s="7"/>
      <c r="E188" s="7"/>
      <c r="F188" s="17"/>
      <c r="G188" s="1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x14ac:dyDescent="0.25">
      <c r="A189" s="7"/>
      <c r="B189" s="7"/>
      <c r="C189" s="7"/>
      <c r="D189" s="7"/>
      <c r="E189" s="7"/>
      <c r="F189" s="17"/>
      <c r="G189" s="1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x14ac:dyDescent="0.25">
      <c r="A190" s="7"/>
      <c r="B190" s="7"/>
      <c r="C190" s="7"/>
      <c r="D190" s="7"/>
      <c r="E190" s="7"/>
      <c r="F190" s="17"/>
      <c r="G190" s="1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x14ac:dyDescent="0.25">
      <c r="A191" s="7"/>
      <c r="B191" s="7"/>
      <c r="C191" s="7"/>
      <c r="D191" s="7"/>
      <c r="E191" s="7"/>
      <c r="F191" s="17"/>
      <c r="G191" s="1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x14ac:dyDescent="0.25">
      <c r="A192" s="7"/>
      <c r="B192" s="7"/>
      <c r="C192" s="7"/>
      <c r="D192" s="7"/>
      <c r="E192" s="7"/>
      <c r="F192" s="17"/>
      <c r="G192" s="1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x14ac:dyDescent="0.25">
      <c r="A193" s="7"/>
      <c r="B193" s="7"/>
      <c r="C193" s="7"/>
      <c r="D193" s="7"/>
      <c r="E193" s="7"/>
      <c r="F193" s="17"/>
      <c r="G193" s="1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x14ac:dyDescent="0.25">
      <c r="A194" s="7"/>
      <c r="B194" s="7"/>
      <c r="C194" s="7"/>
      <c r="D194" s="7"/>
      <c r="E194" s="7"/>
      <c r="F194" s="17"/>
      <c r="G194" s="1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x14ac:dyDescent="0.25">
      <c r="A195" s="7"/>
      <c r="B195" s="7"/>
      <c r="C195" s="7"/>
      <c r="D195" s="7"/>
      <c r="E195" s="7"/>
      <c r="F195" s="17"/>
      <c r="G195" s="1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x14ac:dyDescent="0.25">
      <c r="A196" s="7"/>
      <c r="B196" s="7"/>
      <c r="C196" s="7"/>
      <c r="D196" s="7"/>
      <c r="E196" s="7"/>
      <c r="F196" s="17"/>
      <c r="G196" s="1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x14ac:dyDescent="0.25">
      <c r="A197" s="7"/>
      <c r="B197" s="7"/>
      <c r="C197" s="7"/>
      <c r="D197" s="7"/>
      <c r="E197" s="7"/>
      <c r="F197" s="17"/>
      <c r="G197" s="1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x14ac:dyDescent="0.25">
      <c r="A198" s="7"/>
      <c r="B198" s="7"/>
      <c r="C198" s="7"/>
      <c r="D198" s="7"/>
      <c r="E198" s="7"/>
      <c r="F198" s="17"/>
      <c r="G198" s="1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x14ac:dyDescent="0.25">
      <c r="A199" s="7"/>
      <c r="B199" s="7"/>
      <c r="C199" s="7"/>
      <c r="D199" s="7"/>
      <c r="E199" s="7"/>
      <c r="F199" s="17"/>
      <c r="G199" s="1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x14ac:dyDescent="0.25">
      <c r="A200" s="7"/>
      <c r="B200" s="7"/>
      <c r="C200" s="7"/>
      <c r="D200" s="7"/>
      <c r="E200" s="7"/>
      <c r="F200" s="17"/>
      <c r="G200" s="1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x14ac:dyDescent="0.25">
      <c r="A201" s="7"/>
      <c r="B201" s="7"/>
      <c r="C201" s="7"/>
      <c r="D201" s="7"/>
      <c r="E201" s="7"/>
      <c r="F201" s="17"/>
      <c r="G201" s="1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x14ac:dyDescent="0.25">
      <c r="A202" s="7"/>
      <c r="B202" s="7"/>
      <c r="C202" s="7"/>
      <c r="D202" s="7"/>
      <c r="E202" s="7"/>
      <c r="F202" s="17"/>
      <c r="G202" s="1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x14ac:dyDescent="0.25">
      <c r="A203" s="7"/>
      <c r="B203" s="7"/>
      <c r="C203" s="7"/>
      <c r="D203" s="7"/>
      <c r="E203" s="7"/>
      <c r="F203" s="17"/>
      <c r="G203" s="1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x14ac:dyDescent="0.25">
      <c r="A204" s="7"/>
      <c r="B204" s="7"/>
      <c r="C204" s="7"/>
      <c r="D204" s="7"/>
      <c r="E204" s="7"/>
      <c r="F204" s="17"/>
      <c r="G204" s="1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x14ac:dyDescent="0.25">
      <c r="A205" s="7"/>
      <c r="B205" s="7"/>
      <c r="C205" s="7"/>
      <c r="D205" s="7"/>
      <c r="E205" s="7"/>
      <c r="F205" s="17"/>
      <c r="G205" s="1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x14ac:dyDescent="0.25">
      <c r="A206" s="7"/>
      <c r="B206" s="7"/>
      <c r="C206" s="7"/>
      <c r="D206" s="7"/>
      <c r="E206" s="7"/>
      <c r="F206" s="17"/>
      <c r="G206" s="1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x14ac:dyDescent="0.25">
      <c r="A207" s="7"/>
      <c r="B207" s="7"/>
      <c r="C207" s="7"/>
      <c r="D207" s="7"/>
      <c r="E207" s="7"/>
      <c r="F207" s="17"/>
      <c r="G207" s="1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x14ac:dyDescent="0.25">
      <c r="A208" s="7"/>
      <c r="B208" s="7"/>
      <c r="C208" s="7"/>
      <c r="D208" s="7"/>
      <c r="E208" s="7"/>
      <c r="F208" s="17"/>
      <c r="G208" s="1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x14ac:dyDescent="0.25">
      <c r="A209" s="7"/>
      <c r="B209" s="7"/>
      <c r="C209" s="7"/>
      <c r="D209" s="7"/>
      <c r="E209" s="7"/>
      <c r="F209" s="17"/>
      <c r="G209" s="1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x14ac:dyDescent="0.25">
      <c r="A210" s="7"/>
      <c r="B210" s="7"/>
      <c r="C210" s="7"/>
      <c r="D210" s="7"/>
      <c r="E210" s="7"/>
      <c r="F210" s="17"/>
      <c r="G210" s="1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x14ac:dyDescent="0.25">
      <c r="A211" s="7"/>
      <c r="B211" s="7"/>
      <c r="C211" s="7"/>
      <c r="D211" s="7"/>
      <c r="E211" s="7"/>
      <c r="F211" s="17"/>
      <c r="G211" s="1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x14ac:dyDescent="0.25">
      <c r="A212" s="7"/>
      <c r="B212" s="7"/>
      <c r="C212" s="7"/>
      <c r="D212" s="7"/>
      <c r="E212" s="7"/>
      <c r="F212" s="17"/>
      <c r="G212" s="1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x14ac:dyDescent="0.25">
      <c r="A213" s="7"/>
      <c r="B213" s="7"/>
      <c r="C213" s="7"/>
      <c r="D213" s="7"/>
      <c r="E213" s="7"/>
      <c r="F213" s="17"/>
      <c r="G213" s="1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x14ac:dyDescent="0.25">
      <c r="A214" s="7"/>
      <c r="B214" s="7"/>
      <c r="C214" s="7"/>
      <c r="D214" s="7"/>
      <c r="E214" s="7"/>
      <c r="F214" s="17"/>
      <c r="G214" s="1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x14ac:dyDescent="0.25">
      <c r="A215" s="7"/>
      <c r="B215" s="7"/>
      <c r="C215" s="7"/>
      <c r="D215" s="7"/>
      <c r="E215" s="7"/>
      <c r="F215" s="17"/>
      <c r="G215" s="1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x14ac:dyDescent="0.25">
      <c r="A216" s="7"/>
      <c r="B216" s="7"/>
      <c r="C216" s="7"/>
      <c r="D216" s="7"/>
      <c r="E216" s="7"/>
      <c r="F216" s="17"/>
      <c r="G216" s="1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x14ac:dyDescent="0.25">
      <c r="A217" s="7"/>
      <c r="B217" s="7"/>
      <c r="C217" s="7"/>
      <c r="D217" s="7"/>
      <c r="E217" s="7"/>
      <c r="F217" s="17"/>
      <c r="G217" s="1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x14ac:dyDescent="0.25">
      <c r="A218" s="7"/>
      <c r="B218" s="7"/>
      <c r="C218" s="7"/>
      <c r="D218" s="7"/>
      <c r="E218" s="7"/>
      <c r="F218" s="17"/>
      <c r="G218" s="1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x14ac:dyDescent="0.25">
      <c r="A219" s="7"/>
      <c r="B219" s="7"/>
      <c r="C219" s="7"/>
      <c r="D219" s="7"/>
      <c r="E219" s="7"/>
      <c r="F219" s="17"/>
      <c r="G219" s="1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x14ac:dyDescent="0.25">
      <c r="A220" s="7"/>
      <c r="B220" s="7"/>
      <c r="C220" s="7"/>
      <c r="D220" s="7"/>
      <c r="E220" s="7"/>
      <c r="F220" s="17"/>
      <c r="G220" s="1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x14ac:dyDescent="0.25">
      <c r="A221" s="7"/>
      <c r="B221" s="7"/>
      <c r="C221" s="7"/>
      <c r="D221" s="7"/>
      <c r="E221" s="7"/>
      <c r="F221" s="17"/>
      <c r="G221" s="1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x14ac:dyDescent="0.25">
      <c r="A222" s="7"/>
      <c r="B222" s="7"/>
      <c r="C222" s="7"/>
      <c r="D222" s="7"/>
      <c r="E222" s="7"/>
      <c r="F222" s="17"/>
      <c r="G222" s="1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x14ac:dyDescent="0.25">
      <c r="A223" s="7"/>
      <c r="B223" s="7"/>
      <c r="C223" s="7"/>
      <c r="D223" s="7"/>
      <c r="E223" s="7"/>
      <c r="F223" s="17"/>
      <c r="G223" s="1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x14ac:dyDescent="0.25">
      <c r="A224" s="7"/>
      <c r="B224" s="7"/>
      <c r="C224" s="7"/>
      <c r="D224" s="7"/>
      <c r="E224" s="7"/>
      <c r="F224" s="17"/>
      <c r="G224" s="1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x14ac:dyDescent="0.25">
      <c r="A225" s="7"/>
      <c r="B225" s="7"/>
      <c r="C225" s="7"/>
      <c r="D225" s="7"/>
      <c r="E225" s="7"/>
      <c r="F225" s="17"/>
      <c r="G225" s="1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x14ac:dyDescent="0.25">
      <c r="A226" s="7"/>
      <c r="B226" s="7"/>
      <c r="C226" s="7"/>
      <c r="D226" s="7"/>
      <c r="E226" s="7"/>
      <c r="F226" s="17"/>
      <c r="G226" s="1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x14ac:dyDescent="0.25">
      <c r="A227" s="7"/>
      <c r="B227" s="7"/>
      <c r="C227" s="7"/>
      <c r="D227" s="7"/>
      <c r="E227" s="7"/>
      <c r="F227" s="17"/>
      <c r="G227" s="1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x14ac:dyDescent="0.25">
      <c r="A228" s="7"/>
      <c r="B228" s="7"/>
      <c r="C228" s="7"/>
      <c r="D228" s="7"/>
      <c r="E228" s="7"/>
      <c r="F228" s="17"/>
      <c r="G228" s="1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x14ac:dyDescent="0.25">
      <c r="A229" s="7"/>
      <c r="B229" s="7"/>
      <c r="C229" s="7"/>
      <c r="D229" s="7"/>
      <c r="E229" s="7"/>
      <c r="F229" s="17"/>
      <c r="G229" s="1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x14ac:dyDescent="0.25">
      <c r="A230" s="7"/>
      <c r="B230" s="7"/>
      <c r="C230" s="7"/>
      <c r="D230" s="7"/>
      <c r="E230" s="7"/>
      <c r="F230" s="17"/>
      <c r="G230" s="1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x14ac:dyDescent="0.25">
      <c r="A231" s="7"/>
      <c r="B231" s="7"/>
      <c r="C231" s="7"/>
      <c r="D231" s="7"/>
      <c r="E231" s="7"/>
      <c r="F231" s="17"/>
      <c r="G231" s="1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x14ac:dyDescent="0.25">
      <c r="A232" s="7"/>
      <c r="B232" s="7"/>
      <c r="C232" s="7"/>
      <c r="D232" s="7"/>
      <c r="E232" s="7"/>
      <c r="F232" s="17"/>
      <c r="G232" s="1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x14ac:dyDescent="0.25">
      <c r="A233" s="7"/>
      <c r="B233" s="7"/>
      <c r="C233" s="7"/>
      <c r="D233" s="7"/>
      <c r="E233" s="7"/>
      <c r="F233" s="17"/>
      <c r="G233" s="1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x14ac:dyDescent="0.25">
      <c r="A234" s="7"/>
      <c r="B234" s="7"/>
      <c r="C234" s="7"/>
      <c r="D234" s="7"/>
      <c r="E234" s="7"/>
      <c r="F234" s="17"/>
      <c r="G234" s="1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x14ac:dyDescent="0.25">
      <c r="A235" s="7"/>
      <c r="B235" s="7"/>
      <c r="C235" s="7"/>
      <c r="D235" s="7"/>
      <c r="E235" s="7"/>
      <c r="F235" s="17"/>
      <c r="G235" s="1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x14ac:dyDescent="0.25">
      <c r="A236" s="7"/>
      <c r="B236" s="7"/>
      <c r="C236" s="7"/>
      <c r="D236" s="7"/>
      <c r="E236" s="7"/>
      <c r="F236" s="17"/>
      <c r="G236" s="1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x14ac:dyDescent="0.25">
      <c r="A237" s="7"/>
      <c r="B237" s="7"/>
      <c r="C237" s="7"/>
      <c r="D237" s="7"/>
      <c r="E237" s="7"/>
      <c r="F237" s="17"/>
      <c r="G237" s="1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x14ac:dyDescent="0.25">
      <c r="A238" s="7"/>
      <c r="B238" s="7"/>
      <c r="C238" s="7"/>
      <c r="D238" s="7"/>
      <c r="E238" s="7"/>
      <c r="F238" s="17"/>
      <c r="G238" s="1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x14ac:dyDescent="0.25">
      <c r="A239" s="7"/>
      <c r="B239" s="7"/>
      <c r="C239" s="7"/>
      <c r="D239" s="7"/>
      <c r="E239" s="7"/>
      <c r="F239" s="17"/>
      <c r="G239" s="1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x14ac:dyDescent="0.25">
      <c r="A240" s="7"/>
      <c r="B240" s="7"/>
      <c r="C240" s="7"/>
      <c r="D240" s="7"/>
      <c r="E240" s="7"/>
      <c r="F240" s="17"/>
      <c r="G240" s="1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x14ac:dyDescent="0.25">
      <c r="A241" s="7"/>
      <c r="B241" s="7"/>
      <c r="C241" s="7"/>
      <c r="D241" s="7"/>
      <c r="E241" s="7"/>
      <c r="F241" s="17"/>
      <c r="G241" s="1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x14ac:dyDescent="0.25">
      <c r="A242" s="7"/>
      <c r="B242" s="7"/>
      <c r="C242" s="7"/>
      <c r="D242" s="7"/>
      <c r="E242" s="7"/>
      <c r="F242" s="17"/>
      <c r="G242" s="1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x14ac:dyDescent="0.25">
      <c r="A243" s="7"/>
      <c r="B243" s="7"/>
      <c r="C243" s="7"/>
      <c r="D243" s="7"/>
      <c r="E243" s="7"/>
      <c r="F243" s="17"/>
      <c r="G243" s="1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x14ac:dyDescent="0.25">
      <c r="A244" s="7"/>
      <c r="B244" s="7"/>
      <c r="C244" s="7"/>
      <c r="D244" s="7"/>
      <c r="E244" s="7"/>
      <c r="F244" s="17"/>
      <c r="G244" s="1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x14ac:dyDescent="0.25">
      <c r="A245" s="7"/>
      <c r="B245" s="7"/>
      <c r="C245" s="7"/>
      <c r="D245" s="7"/>
      <c r="E245" s="7"/>
      <c r="F245" s="17"/>
      <c r="G245" s="1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x14ac:dyDescent="0.25">
      <c r="A246" s="7"/>
      <c r="B246" s="7"/>
      <c r="C246" s="7"/>
      <c r="D246" s="7"/>
      <c r="E246" s="7"/>
      <c r="F246" s="17"/>
      <c r="G246" s="1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x14ac:dyDescent="0.25">
      <c r="A247" s="7"/>
      <c r="B247" s="7"/>
      <c r="C247" s="7"/>
      <c r="D247" s="7"/>
      <c r="E247" s="7"/>
      <c r="F247" s="17"/>
      <c r="G247" s="1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x14ac:dyDescent="0.25">
      <c r="A248" s="7"/>
      <c r="B248" s="7"/>
      <c r="C248" s="7"/>
      <c r="D248" s="7"/>
      <c r="E248" s="7"/>
      <c r="F248" s="17"/>
      <c r="G248" s="1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x14ac:dyDescent="0.25">
      <c r="A249" s="7"/>
      <c r="B249" s="7"/>
      <c r="C249" s="7"/>
      <c r="D249" s="7"/>
      <c r="E249" s="7"/>
      <c r="F249" s="17"/>
      <c r="G249" s="1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x14ac:dyDescent="0.25">
      <c r="A250" s="7"/>
      <c r="B250" s="7"/>
      <c r="C250" s="7"/>
      <c r="D250" s="7"/>
      <c r="E250" s="7"/>
      <c r="F250" s="17"/>
      <c r="G250" s="1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x14ac:dyDescent="0.25">
      <c r="A251" s="7"/>
      <c r="B251" s="7"/>
      <c r="C251" s="7"/>
      <c r="D251" s="7"/>
      <c r="E251" s="7"/>
      <c r="F251" s="17"/>
      <c r="G251" s="1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x14ac:dyDescent="0.25">
      <c r="A252" s="7"/>
      <c r="B252" s="7"/>
      <c r="C252" s="7"/>
      <c r="D252" s="7"/>
      <c r="E252" s="7"/>
      <c r="F252" s="17"/>
      <c r="G252" s="1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x14ac:dyDescent="0.25">
      <c r="A253" s="7"/>
      <c r="B253" s="7"/>
      <c r="C253" s="7"/>
      <c r="D253" s="7"/>
      <c r="E253" s="7"/>
      <c r="F253" s="17"/>
      <c r="G253" s="1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x14ac:dyDescent="0.25">
      <c r="A254" s="7"/>
      <c r="B254" s="7"/>
      <c r="C254" s="7"/>
      <c r="D254" s="7"/>
      <c r="E254" s="7"/>
      <c r="F254" s="17"/>
      <c r="G254" s="1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x14ac:dyDescent="0.25">
      <c r="A255" s="7"/>
      <c r="B255" s="7"/>
      <c r="C255" s="7"/>
      <c r="D255" s="7"/>
      <c r="E255" s="7"/>
      <c r="F255" s="17"/>
      <c r="G255" s="1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x14ac:dyDescent="0.25">
      <c r="A256" s="7"/>
      <c r="B256" s="7"/>
      <c r="C256" s="7"/>
      <c r="D256" s="7"/>
      <c r="E256" s="7"/>
      <c r="F256" s="17"/>
      <c r="G256" s="1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x14ac:dyDescent="0.25">
      <c r="A257" s="7"/>
      <c r="B257" s="7"/>
      <c r="C257" s="7"/>
      <c r="D257" s="7"/>
      <c r="E257" s="7"/>
      <c r="F257" s="17"/>
      <c r="G257" s="1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x14ac:dyDescent="0.25">
      <c r="A258" s="7"/>
      <c r="B258" s="7"/>
      <c r="C258" s="7"/>
      <c r="D258" s="7"/>
      <c r="E258" s="7"/>
      <c r="F258" s="17"/>
      <c r="G258" s="1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x14ac:dyDescent="0.25">
      <c r="A259" s="7"/>
      <c r="B259" s="7"/>
      <c r="C259" s="7"/>
      <c r="D259" s="7"/>
      <c r="E259" s="7"/>
      <c r="F259" s="17"/>
      <c r="G259" s="1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x14ac:dyDescent="0.25">
      <c r="A260" s="7"/>
      <c r="B260" s="7"/>
      <c r="C260" s="7"/>
      <c r="D260" s="7"/>
      <c r="E260" s="7"/>
      <c r="F260" s="17"/>
      <c r="G260" s="1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x14ac:dyDescent="0.25">
      <c r="A261" s="7"/>
      <c r="B261" s="7"/>
      <c r="C261" s="7"/>
      <c r="D261" s="7"/>
      <c r="E261" s="7"/>
      <c r="F261" s="17"/>
      <c r="G261" s="1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x14ac:dyDescent="0.25">
      <c r="A262" s="7"/>
      <c r="B262" s="7"/>
      <c r="C262" s="7"/>
      <c r="D262" s="7"/>
      <c r="E262" s="7"/>
      <c r="F262" s="17"/>
      <c r="G262" s="1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x14ac:dyDescent="0.25">
      <c r="A263" s="7"/>
      <c r="B263" s="7"/>
      <c r="C263" s="7"/>
      <c r="D263" s="7"/>
      <c r="E263" s="7"/>
      <c r="F263" s="17"/>
      <c r="G263" s="1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x14ac:dyDescent="0.25">
      <c r="A264" s="7"/>
      <c r="B264" s="7"/>
      <c r="C264" s="7"/>
      <c r="D264" s="7"/>
      <c r="E264" s="7"/>
      <c r="F264" s="17"/>
      <c r="G264" s="1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x14ac:dyDescent="0.25">
      <c r="A265" s="7"/>
      <c r="B265" s="7"/>
      <c r="C265" s="7"/>
      <c r="D265" s="7"/>
      <c r="E265" s="7"/>
      <c r="F265" s="17"/>
      <c r="G265" s="1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x14ac:dyDescent="0.25">
      <c r="A266" s="7"/>
      <c r="B266" s="7"/>
      <c r="C266" s="7"/>
      <c r="D266" s="7"/>
      <c r="E266" s="7"/>
      <c r="F266" s="17"/>
      <c r="G266" s="1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x14ac:dyDescent="0.25">
      <c r="A267" s="7"/>
      <c r="B267" s="7"/>
      <c r="C267" s="7"/>
      <c r="D267" s="7"/>
      <c r="E267" s="7"/>
      <c r="F267" s="17"/>
      <c r="G267" s="1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x14ac:dyDescent="0.25">
      <c r="A268" s="7"/>
      <c r="B268" s="7"/>
      <c r="C268" s="7"/>
      <c r="D268" s="7"/>
      <c r="E268" s="7"/>
      <c r="F268" s="17"/>
      <c r="G268" s="1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x14ac:dyDescent="0.25">
      <c r="A269" s="7"/>
      <c r="B269" s="7"/>
      <c r="C269" s="7"/>
      <c r="D269" s="7"/>
      <c r="E269" s="7"/>
      <c r="F269" s="17"/>
      <c r="G269" s="1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x14ac:dyDescent="0.25">
      <c r="A270" s="7"/>
      <c r="B270" s="7"/>
      <c r="C270" s="7"/>
      <c r="D270" s="7"/>
      <c r="E270" s="7"/>
      <c r="F270" s="17"/>
      <c r="G270" s="1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x14ac:dyDescent="0.25">
      <c r="A271" s="7"/>
      <c r="B271" s="7"/>
      <c r="C271" s="7"/>
      <c r="D271" s="7"/>
      <c r="E271" s="7"/>
      <c r="F271" s="17"/>
      <c r="G271" s="1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x14ac:dyDescent="0.25">
      <c r="A272" s="7"/>
      <c r="B272" s="7"/>
      <c r="C272" s="7"/>
      <c r="D272" s="7"/>
      <c r="E272" s="7"/>
      <c r="F272" s="17"/>
      <c r="G272" s="1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x14ac:dyDescent="0.25">
      <c r="A273" s="7"/>
      <c r="B273" s="7"/>
      <c r="C273" s="7"/>
      <c r="D273" s="7"/>
      <c r="E273" s="7"/>
      <c r="F273" s="17"/>
      <c r="G273" s="1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x14ac:dyDescent="0.25">
      <c r="A274" s="7"/>
      <c r="B274" s="7"/>
      <c r="C274" s="7"/>
      <c r="D274" s="7"/>
      <c r="E274" s="7"/>
      <c r="F274" s="17"/>
      <c r="G274" s="1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x14ac:dyDescent="0.25">
      <c r="A275" s="7"/>
      <c r="B275" s="7"/>
      <c r="C275" s="7"/>
      <c r="D275" s="7"/>
      <c r="E275" s="7"/>
      <c r="F275" s="17"/>
      <c r="G275" s="1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x14ac:dyDescent="0.25">
      <c r="A276" s="7"/>
      <c r="B276" s="7"/>
      <c r="C276" s="7"/>
      <c r="D276" s="7"/>
      <c r="E276" s="7"/>
      <c r="F276" s="17"/>
      <c r="G276" s="1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x14ac:dyDescent="0.25">
      <c r="A277" s="7"/>
      <c r="B277" s="7"/>
      <c r="C277" s="7"/>
      <c r="D277" s="7"/>
      <c r="E277" s="7"/>
      <c r="F277" s="17"/>
      <c r="G277" s="1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x14ac:dyDescent="0.25">
      <c r="A278" s="7"/>
      <c r="B278" s="7"/>
      <c r="C278" s="7"/>
      <c r="D278" s="7"/>
      <c r="E278" s="7"/>
      <c r="F278" s="17"/>
      <c r="G278" s="1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x14ac:dyDescent="0.25">
      <c r="A279" s="7"/>
      <c r="B279" s="7"/>
      <c r="C279" s="7"/>
      <c r="D279" s="7"/>
      <c r="E279" s="7"/>
      <c r="F279" s="17"/>
      <c r="G279" s="1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x14ac:dyDescent="0.25">
      <c r="A280" s="7"/>
      <c r="B280" s="7"/>
      <c r="C280" s="7"/>
      <c r="D280" s="7"/>
      <c r="E280" s="7"/>
      <c r="F280" s="17"/>
      <c r="G280" s="1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x14ac:dyDescent="0.25">
      <c r="A281" s="7"/>
      <c r="B281" s="7"/>
      <c r="C281" s="7"/>
      <c r="D281" s="7"/>
      <c r="E281" s="7"/>
      <c r="F281" s="17"/>
      <c r="G281" s="1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x14ac:dyDescent="0.25">
      <c r="A282" s="7"/>
      <c r="B282" s="7"/>
      <c r="C282" s="7"/>
      <c r="D282" s="7"/>
      <c r="E282" s="7"/>
      <c r="F282" s="17"/>
      <c r="G282" s="1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x14ac:dyDescent="0.25">
      <c r="A283" s="7"/>
      <c r="B283" s="7"/>
      <c r="C283" s="7"/>
      <c r="D283" s="7"/>
      <c r="E283" s="7"/>
      <c r="F283" s="17"/>
      <c r="G283" s="1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x14ac:dyDescent="0.25">
      <c r="A284" s="7"/>
      <c r="B284" s="7"/>
      <c r="C284" s="7"/>
      <c r="D284" s="7"/>
      <c r="E284" s="7"/>
      <c r="F284" s="17"/>
      <c r="G284" s="1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x14ac:dyDescent="0.25">
      <c r="A285" s="7"/>
      <c r="B285" s="7"/>
      <c r="C285" s="7"/>
      <c r="D285" s="7"/>
      <c r="E285" s="7"/>
      <c r="F285" s="17"/>
      <c r="G285" s="1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x14ac:dyDescent="0.25">
      <c r="A286" s="7"/>
      <c r="B286" s="7"/>
      <c r="C286" s="7"/>
      <c r="D286" s="7"/>
      <c r="E286" s="7"/>
      <c r="F286" s="17"/>
      <c r="G286" s="1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x14ac:dyDescent="0.25">
      <c r="A287" s="7"/>
      <c r="B287" s="7"/>
      <c r="C287" s="7"/>
      <c r="D287" s="7"/>
      <c r="E287" s="7"/>
      <c r="F287" s="17"/>
      <c r="G287" s="1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x14ac:dyDescent="0.25">
      <c r="A288" s="7"/>
      <c r="B288" s="7"/>
      <c r="C288" s="7"/>
      <c r="D288" s="7"/>
      <c r="E288" s="7"/>
      <c r="F288" s="17"/>
      <c r="G288" s="1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x14ac:dyDescent="0.25">
      <c r="A289" s="7"/>
      <c r="B289" s="7"/>
      <c r="C289" s="7"/>
      <c r="D289" s="7"/>
      <c r="E289" s="7"/>
      <c r="F289" s="17"/>
      <c r="G289" s="1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x14ac:dyDescent="0.25">
      <c r="A290" s="7"/>
      <c r="B290" s="7"/>
      <c r="C290" s="7"/>
      <c r="D290" s="7"/>
      <c r="E290" s="7"/>
      <c r="F290" s="17"/>
      <c r="G290" s="1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x14ac:dyDescent="0.25">
      <c r="A291" s="7"/>
      <c r="B291" s="7"/>
      <c r="C291" s="7"/>
      <c r="D291" s="7"/>
      <c r="E291" s="7"/>
      <c r="F291" s="17"/>
      <c r="G291" s="1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x14ac:dyDescent="0.25">
      <c r="A292" s="7"/>
      <c r="B292" s="7"/>
      <c r="C292" s="7"/>
      <c r="D292" s="7"/>
      <c r="E292" s="7"/>
      <c r="F292" s="17"/>
      <c r="G292" s="1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x14ac:dyDescent="0.25">
      <c r="A293" s="7"/>
      <c r="B293" s="7"/>
      <c r="C293" s="7"/>
      <c r="D293" s="7"/>
      <c r="E293" s="7"/>
      <c r="F293" s="17"/>
      <c r="G293" s="1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x14ac:dyDescent="0.25">
      <c r="A294" s="7"/>
      <c r="B294" s="7"/>
      <c r="C294" s="7"/>
      <c r="D294" s="7"/>
      <c r="E294" s="7"/>
      <c r="F294" s="17"/>
      <c r="G294" s="1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x14ac:dyDescent="0.25">
      <c r="A295" s="7"/>
      <c r="B295" s="7"/>
      <c r="C295" s="7"/>
      <c r="D295" s="7"/>
      <c r="E295" s="7"/>
      <c r="F295" s="17"/>
      <c r="G295" s="1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x14ac:dyDescent="0.25">
      <c r="A296" s="7"/>
      <c r="B296" s="7"/>
      <c r="C296" s="7"/>
      <c r="D296" s="7"/>
      <c r="E296" s="7"/>
      <c r="F296" s="17"/>
      <c r="G296" s="1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x14ac:dyDescent="0.25">
      <c r="A297" s="7"/>
      <c r="B297" s="7"/>
      <c r="C297" s="7"/>
      <c r="D297" s="7"/>
      <c r="E297" s="7"/>
      <c r="F297" s="17"/>
      <c r="G297" s="1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x14ac:dyDescent="0.25">
      <c r="A298" s="7"/>
      <c r="B298" s="7"/>
      <c r="C298" s="7"/>
      <c r="D298" s="7"/>
      <c r="E298" s="7"/>
      <c r="F298" s="17"/>
      <c r="G298" s="1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x14ac:dyDescent="0.25">
      <c r="A299" s="7"/>
      <c r="B299" s="7"/>
      <c r="C299" s="7"/>
      <c r="D299" s="7"/>
      <c r="E299" s="7"/>
      <c r="F299" s="17"/>
      <c r="G299" s="1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x14ac:dyDescent="0.25">
      <c r="A300" s="7"/>
      <c r="B300" s="7"/>
      <c r="C300" s="7"/>
      <c r="D300" s="7"/>
      <c r="E300" s="7"/>
      <c r="F300" s="17"/>
      <c r="G300" s="1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x14ac:dyDescent="0.25">
      <c r="A301" s="7"/>
      <c r="B301" s="7"/>
      <c r="C301" s="7"/>
      <c r="D301" s="7"/>
      <c r="E301" s="7"/>
      <c r="F301" s="17"/>
      <c r="G301" s="1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x14ac:dyDescent="0.25">
      <c r="A302" s="7"/>
      <c r="B302" s="7"/>
      <c r="C302" s="7"/>
      <c r="D302" s="7"/>
      <c r="E302" s="7"/>
      <c r="F302" s="17"/>
      <c r="G302" s="1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x14ac:dyDescent="0.25">
      <c r="A303" s="7"/>
      <c r="B303" s="7"/>
      <c r="C303" s="7"/>
      <c r="D303" s="7"/>
      <c r="E303" s="7"/>
      <c r="F303" s="17"/>
      <c r="G303" s="1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x14ac:dyDescent="0.25">
      <c r="A304" s="7"/>
      <c r="B304" s="7"/>
      <c r="C304" s="7"/>
      <c r="D304" s="7"/>
      <c r="E304" s="7"/>
      <c r="F304" s="17"/>
      <c r="G304" s="1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x14ac:dyDescent="0.25">
      <c r="A305" s="7"/>
      <c r="B305" s="7"/>
      <c r="C305" s="7"/>
      <c r="D305" s="7"/>
      <c r="E305" s="7"/>
      <c r="F305" s="17"/>
      <c r="G305" s="1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x14ac:dyDescent="0.25">
      <c r="A306" s="7"/>
      <c r="B306" s="7"/>
      <c r="C306" s="7"/>
      <c r="D306" s="7"/>
      <c r="E306" s="7"/>
      <c r="F306" s="17"/>
      <c r="G306" s="1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x14ac:dyDescent="0.25">
      <c r="A307" s="7"/>
      <c r="B307" s="7"/>
      <c r="C307" s="7"/>
      <c r="D307" s="7"/>
      <c r="E307" s="7"/>
      <c r="F307" s="17"/>
      <c r="G307" s="1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x14ac:dyDescent="0.25">
      <c r="A308" s="7"/>
      <c r="B308" s="7"/>
      <c r="C308" s="7"/>
      <c r="D308" s="7"/>
      <c r="E308" s="7"/>
      <c r="F308" s="17"/>
      <c r="G308" s="1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x14ac:dyDescent="0.25">
      <c r="A309" s="7"/>
      <c r="B309" s="7"/>
      <c r="C309" s="7"/>
      <c r="D309" s="7"/>
      <c r="E309" s="7"/>
      <c r="F309" s="17"/>
      <c r="G309" s="1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x14ac:dyDescent="0.25">
      <c r="A310" s="7"/>
      <c r="B310" s="7"/>
      <c r="C310" s="7"/>
      <c r="D310" s="7"/>
      <c r="E310" s="7"/>
      <c r="F310" s="17"/>
      <c r="G310" s="1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x14ac:dyDescent="0.25">
      <c r="A311" s="7"/>
      <c r="B311" s="7"/>
      <c r="C311" s="7"/>
      <c r="D311" s="7"/>
      <c r="E311" s="7"/>
      <c r="F311" s="17"/>
      <c r="G311" s="1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x14ac:dyDescent="0.25">
      <c r="A312" s="7"/>
      <c r="B312" s="7"/>
      <c r="C312" s="7"/>
      <c r="D312" s="7"/>
      <c r="E312" s="7"/>
      <c r="F312" s="17"/>
      <c r="G312" s="1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x14ac:dyDescent="0.25">
      <c r="A313" s="7"/>
      <c r="B313" s="7"/>
      <c r="C313" s="7"/>
      <c r="D313" s="7"/>
      <c r="E313" s="7"/>
      <c r="F313" s="17"/>
      <c r="G313" s="1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x14ac:dyDescent="0.25">
      <c r="A314" s="7"/>
      <c r="B314" s="7"/>
      <c r="C314" s="7"/>
      <c r="D314" s="7"/>
      <c r="E314" s="7"/>
      <c r="F314" s="17"/>
      <c r="G314" s="1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x14ac:dyDescent="0.25">
      <c r="A315" s="7"/>
      <c r="B315" s="7"/>
      <c r="C315" s="7"/>
      <c r="D315" s="7"/>
      <c r="E315" s="7"/>
      <c r="F315" s="17"/>
      <c r="G315" s="1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x14ac:dyDescent="0.25">
      <c r="A316" s="7"/>
      <c r="B316" s="7"/>
      <c r="C316" s="7"/>
      <c r="D316" s="7"/>
      <c r="E316" s="7"/>
      <c r="F316" s="17"/>
      <c r="G316" s="1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x14ac:dyDescent="0.25">
      <c r="A317" s="7"/>
      <c r="B317" s="7"/>
      <c r="C317" s="7"/>
      <c r="D317" s="7"/>
      <c r="E317" s="7"/>
      <c r="F317" s="17"/>
      <c r="G317" s="1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x14ac:dyDescent="0.25">
      <c r="A318" s="7"/>
      <c r="B318" s="7"/>
      <c r="C318" s="7"/>
      <c r="D318" s="7"/>
      <c r="E318" s="7"/>
      <c r="F318" s="17"/>
      <c r="G318" s="1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x14ac:dyDescent="0.25">
      <c r="A319" s="7"/>
      <c r="B319" s="7"/>
      <c r="C319" s="7"/>
      <c r="D319" s="7"/>
      <c r="E319" s="7"/>
      <c r="F319" s="17"/>
      <c r="G319" s="1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x14ac:dyDescent="0.25">
      <c r="A320" s="7"/>
      <c r="B320" s="7"/>
      <c r="C320" s="7"/>
      <c r="D320" s="7"/>
      <c r="E320" s="7"/>
      <c r="F320" s="17"/>
      <c r="G320" s="1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x14ac:dyDescent="0.25">
      <c r="A321" s="7"/>
      <c r="B321" s="7"/>
      <c r="C321" s="7"/>
      <c r="D321" s="7"/>
      <c r="E321" s="7"/>
      <c r="F321" s="17"/>
      <c r="G321" s="1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x14ac:dyDescent="0.25">
      <c r="A322" s="7"/>
      <c r="B322" s="7"/>
      <c r="C322" s="7"/>
      <c r="D322" s="7"/>
      <c r="E322" s="7"/>
      <c r="F322" s="17"/>
      <c r="G322" s="1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x14ac:dyDescent="0.25">
      <c r="A323" s="7"/>
      <c r="B323" s="7"/>
      <c r="C323" s="7"/>
      <c r="D323" s="7"/>
      <c r="E323" s="7"/>
      <c r="F323" s="17"/>
      <c r="G323" s="1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x14ac:dyDescent="0.25">
      <c r="A324" s="7"/>
      <c r="B324" s="7"/>
      <c r="C324" s="7"/>
      <c r="D324" s="7"/>
      <c r="E324" s="7"/>
      <c r="F324" s="17"/>
      <c r="G324" s="1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x14ac:dyDescent="0.25">
      <c r="A325" s="7"/>
      <c r="B325" s="7"/>
      <c r="C325" s="7"/>
      <c r="D325" s="7"/>
      <c r="E325" s="7"/>
      <c r="F325" s="17"/>
      <c r="G325" s="1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x14ac:dyDescent="0.25">
      <c r="A326" s="7"/>
      <c r="B326" s="7"/>
      <c r="C326" s="7"/>
      <c r="D326" s="7"/>
      <c r="E326" s="7"/>
      <c r="F326" s="17"/>
      <c r="G326" s="1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x14ac:dyDescent="0.25">
      <c r="A327" s="7"/>
      <c r="B327" s="7"/>
      <c r="C327" s="7"/>
      <c r="D327" s="7"/>
      <c r="E327" s="7"/>
      <c r="F327" s="17"/>
      <c r="G327" s="1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x14ac:dyDescent="0.25">
      <c r="A328" s="7"/>
      <c r="B328" s="7"/>
      <c r="C328" s="7"/>
      <c r="D328" s="7"/>
      <c r="E328" s="7"/>
      <c r="F328" s="17"/>
      <c r="G328" s="1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x14ac:dyDescent="0.25">
      <c r="A329" s="7"/>
      <c r="B329" s="7"/>
      <c r="C329" s="7"/>
      <c r="D329" s="7"/>
      <c r="E329" s="7"/>
      <c r="F329" s="17"/>
      <c r="G329" s="1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x14ac:dyDescent="0.25">
      <c r="A330" s="7"/>
      <c r="B330" s="7"/>
      <c r="C330" s="7"/>
      <c r="D330" s="7"/>
      <c r="E330" s="7"/>
      <c r="F330" s="17"/>
      <c r="G330" s="1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x14ac:dyDescent="0.25">
      <c r="A331" s="7"/>
      <c r="B331" s="7"/>
      <c r="C331" s="7"/>
      <c r="D331" s="7"/>
      <c r="E331" s="7"/>
      <c r="F331" s="17"/>
      <c r="G331" s="1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x14ac:dyDescent="0.25">
      <c r="A332" s="7"/>
      <c r="B332" s="7"/>
      <c r="C332" s="7"/>
      <c r="D332" s="7"/>
      <c r="E332" s="7"/>
      <c r="F332" s="17"/>
      <c r="G332" s="1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x14ac:dyDescent="0.25">
      <c r="A333" s="7"/>
      <c r="B333" s="7"/>
      <c r="C333" s="7"/>
      <c r="D333" s="7"/>
      <c r="E333" s="7"/>
      <c r="F333" s="17"/>
      <c r="G333" s="1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x14ac:dyDescent="0.25">
      <c r="A334" s="7"/>
      <c r="B334" s="7"/>
      <c r="C334" s="7"/>
      <c r="D334" s="7"/>
      <c r="E334" s="7"/>
      <c r="F334" s="17"/>
      <c r="G334" s="1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x14ac:dyDescent="0.25">
      <c r="A335" s="7"/>
      <c r="B335" s="7"/>
      <c r="C335" s="7"/>
      <c r="D335" s="7"/>
      <c r="E335" s="7"/>
      <c r="F335" s="17"/>
      <c r="G335" s="1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x14ac:dyDescent="0.25">
      <c r="A336" s="7"/>
      <c r="B336" s="7"/>
      <c r="C336" s="7"/>
      <c r="D336" s="7"/>
      <c r="E336" s="7"/>
      <c r="F336" s="17"/>
      <c r="G336" s="1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x14ac:dyDescent="0.25">
      <c r="A337" s="7"/>
      <c r="B337" s="7"/>
      <c r="C337" s="7"/>
      <c r="D337" s="7"/>
      <c r="E337" s="7"/>
      <c r="F337" s="17"/>
      <c r="G337" s="1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x14ac:dyDescent="0.25">
      <c r="A338" s="7"/>
      <c r="B338" s="7"/>
      <c r="C338" s="7"/>
      <c r="D338" s="7"/>
      <c r="E338" s="7"/>
      <c r="F338" s="17"/>
      <c r="G338" s="1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x14ac:dyDescent="0.25">
      <c r="A339" s="7"/>
      <c r="B339" s="7"/>
      <c r="C339" s="7"/>
      <c r="D339" s="7"/>
      <c r="E339" s="7"/>
      <c r="F339" s="17"/>
      <c r="G339" s="1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x14ac:dyDescent="0.25">
      <c r="A340" s="7"/>
      <c r="B340" s="7"/>
      <c r="C340" s="7"/>
      <c r="D340" s="7"/>
      <c r="E340" s="7"/>
      <c r="F340" s="17"/>
      <c r="G340" s="1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x14ac:dyDescent="0.25">
      <c r="A341" s="7"/>
      <c r="B341" s="7"/>
      <c r="C341" s="7"/>
      <c r="D341" s="7"/>
      <c r="E341" s="7"/>
      <c r="F341" s="17"/>
      <c r="G341" s="1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x14ac:dyDescent="0.25">
      <c r="A342" s="7"/>
      <c r="B342" s="7"/>
      <c r="C342" s="7"/>
      <c r="D342" s="7"/>
      <c r="E342" s="7"/>
      <c r="F342" s="17"/>
      <c r="G342" s="1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x14ac:dyDescent="0.25">
      <c r="A343" s="7"/>
      <c r="B343" s="7"/>
      <c r="C343" s="7"/>
      <c r="D343" s="7"/>
      <c r="E343" s="7"/>
      <c r="F343" s="17"/>
      <c r="G343" s="1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x14ac:dyDescent="0.25">
      <c r="A344" s="7"/>
      <c r="B344" s="7"/>
      <c r="C344" s="7"/>
      <c r="D344" s="7"/>
      <c r="E344" s="7"/>
      <c r="F344" s="17"/>
      <c r="G344" s="1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x14ac:dyDescent="0.25">
      <c r="A345" s="7"/>
      <c r="B345" s="7"/>
      <c r="C345" s="7"/>
      <c r="D345" s="7"/>
      <c r="E345" s="7"/>
      <c r="F345" s="17"/>
      <c r="G345" s="1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x14ac:dyDescent="0.25">
      <c r="A346" s="7"/>
      <c r="B346" s="7"/>
      <c r="C346" s="7"/>
      <c r="D346" s="7"/>
      <c r="E346" s="7"/>
      <c r="F346" s="17"/>
      <c r="G346" s="1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x14ac:dyDescent="0.25">
      <c r="A347" s="7"/>
      <c r="B347" s="7"/>
      <c r="C347" s="7"/>
      <c r="D347" s="7"/>
      <c r="E347" s="7"/>
      <c r="F347" s="17"/>
      <c r="G347" s="1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x14ac:dyDescent="0.25">
      <c r="A348" s="7"/>
      <c r="B348" s="7"/>
      <c r="C348" s="7"/>
      <c r="D348" s="7"/>
      <c r="E348" s="7"/>
      <c r="F348" s="17"/>
      <c r="G348" s="1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x14ac:dyDescent="0.25">
      <c r="A349" s="7"/>
      <c r="B349" s="7"/>
      <c r="C349" s="7"/>
      <c r="D349" s="7"/>
      <c r="E349" s="7"/>
      <c r="F349" s="17"/>
      <c r="G349" s="1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x14ac:dyDescent="0.25">
      <c r="A350" s="7"/>
      <c r="B350" s="7"/>
      <c r="C350" s="7"/>
      <c r="D350" s="7"/>
      <c r="E350" s="7"/>
      <c r="F350" s="17"/>
      <c r="G350" s="1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x14ac:dyDescent="0.25">
      <c r="A351" s="7"/>
      <c r="B351" s="7"/>
      <c r="C351" s="7"/>
      <c r="D351" s="7"/>
      <c r="E351" s="7"/>
      <c r="F351" s="17"/>
      <c r="G351" s="1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x14ac:dyDescent="0.25">
      <c r="A352" s="7"/>
      <c r="B352" s="7"/>
      <c r="C352" s="7"/>
      <c r="D352" s="7"/>
      <c r="E352" s="7"/>
      <c r="F352" s="17"/>
      <c r="G352" s="1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x14ac:dyDescent="0.25">
      <c r="A353" s="7"/>
      <c r="B353" s="7"/>
      <c r="C353" s="7"/>
      <c r="D353" s="7"/>
      <c r="E353" s="7"/>
      <c r="F353" s="17"/>
      <c r="G353" s="1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x14ac:dyDescent="0.25">
      <c r="A354" s="7"/>
      <c r="B354" s="7"/>
      <c r="C354" s="7"/>
      <c r="D354" s="7"/>
      <c r="E354" s="7"/>
      <c r="F354" s="17"/>
      <c r="G354" s="1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x14ac:dyDescent="0.25">
      <c r="A355" s="7"/>
      <c r="B355" s="7"/>
      <c r="C355" s="7"/>
      <c r="D355" s="7"/>
      <c r="E355" s="7"/>
      <c r="F355" s="17"/>
      <c r="G355" s="1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x14ac:dyDescent="0.25">
      <c r="A356" s="7"/>
      <c r="B356" s="7"/>
      <c r="C356" s="7"/>
      <c r="D356" s="7"/>
      <c r="E356" s="7"/>
      <c r="F356" s="17"/>
      <c r="G356" s="1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x14ac:dyDescent="0.25">
      <c r="A357" s="7"/>
      <c r="B357" s="7"/>
      <c r="C357" s="7"/>
      <c r="D357" s="7"/>
      <c r="E357" s="7"/>
      <c r="F357" s="17"/>
      <c r="G357" s="1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x14ac:dyDescent="0.25">
      <c r="A358" s="7"/>
      <c r="B358" s="7"/>
      <c r="C358" s="7"/>
      <c r="D358" s="7"/>
      <c r="E358" s="7"/>
      <c r="F358" s="17"/>
      <c r="G358" s="1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x14ac:dyDescent="0.25">
      <c r="A359" s="7"/>
      <c r="B359" s="7"/>
      <c r="C359" s="7"/>
      <c r="D359" s="7"/>
      <c r="E359" s="7"/>
      <c r="F359" s="17"/>
      <c r="G359" s="1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x14ac:dyDescent="0.25">
      <c r="A360" s="7"/>
      <c r="B360" s="7"/>
      <c r="C360" s="7"/>
      <c r="D360" s="7"/>
      <c r="E360" s="7"/>
      <c r="F360" s="17"/>
      <c r="G360" s="1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x14ac:dyDescent="0.25">
      <c r="A361" s="7"/>
      <c r="B361" s="7"/>
      <c r="C361" s="7"/>
      <c r="D361" s="7"/>
      <c r="E361" s="7"/>
      <c r="F361" s="17"/>
      <c r="G361" s="1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x14ac:dyDescent="0.25">
      <c r="A362" s="7"/>
      <c r="B362" s="7"/>
      <c r="C362" s="7"/>
      <c r="D362" s="7"/>
      <c r="E362" s="7"/>
      <c r="F362" s="17"/>
      <c r="G362" s="1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x14ac:dyDescent="0.25">
      <c r="A363" s="7"/>
      <c r="B363" s="7"/>
      <c r="C363" s="7"/>
      <c r="D363" s="7"/>
      <c r="E363" s="7"/>
      <c r="F363" s="17"/>
      <c r="G363" s="1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x14ac:dyDescent="0.25">
      <c r="A364" s="7"/>
      <c r="B364" s="7"/>
      <c r="C364" s="7"/>
      <c r="D364" s="7"/>
      <c r="E364" s="7"/>
      <c r="F364" s="17"/>
      <c r="G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x14ac:dyDescent="0.25">
      <c r="A365" s="7"/>
      <c r="B365" s="7"/>
      <c r="C365" s="7"/>
      <c r="D365" s="7"/>
      <c r="E365" s="7"/>
      <c r="F365" s="17"/>
      <c r="G365" s="1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x14ac:dyDescent="0.25">
      <c r="A366" s="7"/>
      <c r="B366" s="7"/>
      <c r="C366" s="7"/>
      <c r="D366" s="7"/>
      <c r="E366" s="7"/>
      <c r="F366" s="17"/>
      <c r="G366" s="1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x14ac:dyDescent="0.25">
      <c r="A367" s="7"/>
      <c r="B367" s="7"/>
      <c r="C367" s="7"/>
      <c r="D367" s="7"/>
      <c r="E367" s="7"/>
      <c r="F367" s="17"/>
      <c r="G367" s="1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x14ac:dyDescent="0.25">
      <c r="A368" s="7"/>
      <c r="B368" s="7"/>
      <c r="C368" s="7"/>
      <c r="D368" s="7"/>
      <c r="E368" s="7"/>
      <c r="F368" s="17"/>
      <c r="G368" s="1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x14ac:dyDescent="0.25">
      <c r="A369" s="7"/>
      <c r="B369" s="7"/>
      <c r="C369" s="7"/>
      <c r="D369" s="7"/>
      <c r="E369" s="7"/>
      <c r="F369" s="17"/>
      <c r="G369" s="1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x14ac:dyDescent="0.25">
      <c r="A370" s="7"/>
      <c r="B370" s="7"/>
      <c r="C370" s="7"/>
      <c r="D370" s="7"/>
      <c r="E370" s="7"/>
      <c r="F370" s="17"/>
      <c r="G370" s="1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x14ac:dyDescent="0.25">
      <c r="A371" s="7"/>
      <c r="B371" s="7"/>
      <c r="C371" s="7"/>
      <c r="D371" s="7"/>
      <c r="E371" s="7"/>
      <c r="F371" s="17"/>
      <c r="G371" s="1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x14ac:dyDescent="0.25">
      <c r="A372" s="7"/>
      <c r="B372" s="7"/>
      <c r="C372" s="7"/>
      <c r="D372" s="7"/>
      <c r="E372" s="7"/>
      <c r="F372" s="17"/>
      <c r="G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x14ac:dyDescent="0.25">
      <c r="A373" s="7"/>
      <c r="B373" s="7"/>
      <c r="C373" s="7"/>
      <c r="D373" s="7"/>
      <c r="E373" s="7"/>
      <c r="F373" s="17"/>
      <c r="G373" s="1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x14ac:dyDescent="0.25">
      <c r="A374" s="7"/>
      <c r="B374" s="7"/>
      <c r="C374" s="7"/>
      <c r="D374" s="7"/>
      <c r="E374" s="7"/>
      <c r="F374" s="17"/>
      <c r="G374" s="1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x14ac:dyDescent="0.25">
      <c r="A375" s="7"/>
      <c r="B375" s="7"/>
      <c r="C375" s="7"/>
      <c r="D375" s="7"/>
      <c r="E375" s="7"/>
      <c r="F375" s="17"/>
      <c r="G375" s="1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x14ac:dyDescent="0.25">
      <c r="A376" s="7"/>
      <c r="B376" s="7"/>
      <c r="C376" s="7"/>
      <c r="D376" s="7"/>
      <c r="E376" s="7"/>
      <c r="F376" s="17"/>
      <c r="G376" s="1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x14ac:dyDescent="0.25">
      <c r="A377" s="7"/>
      <c r="B377" s="7"/>
      <c r="C377" s="7"/>
      <c r="D377" s="7"/>
      <c r="E377" s="7"/>
      <c r="F377" s="17"/>
      <c r="G377" s="1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x14ac:dyDescent="0.25">
      <c r="A378" s="7"/>
      <c r="B378" s="7"/>
      <c r="C378" s="7"/>
      <c r="D378" s="7"/>
      <c r="E378" s="7"/>
      <c r="F378" s="17"/>
      <c r="G378" s="1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x14ac:dyDescent="0.25">
      <c r="A379" s="7"/>
      <c r="B379" s="7"/>
      <c r="C379" s="7"/>
      <c r="D379" s="7"/>
      <c r="E379" s="7"/>
      <c r="F379" s="17"/>
      <c r="G379" s="1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x14ac:dyDescent="0.25">
      <c r="A380" s="7"/>
      <c r="B380" s="7"/>
      <c r="C380" s="7"/>
      <c r="D380" s="7"/>
      <c r="E380" s="7"/>
      <c r="F380" s="17"/>
      <c r="G380" s="1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x14ac:dyDescent="0.25">
      <c r="A381" s="7"/>
      <c r="B381" s="7"/>
      <c r="C381" s="7"/>
      <c r="D381" s="7"/>
      <c r="E381" s="7"/>
      <c r="F381" s="17"/>
      <c r="G381" s="1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x14ac:dyDescent="0.25">
      <c r="A382" s="7"/>
      <c r="B382" s="7"/>
      <c r="C382" s="7"/>
      <c r="D382" s="7"/>
      <c r="E382" s="7"/>
      <c r="F382" s="17"/>
      <c r="G382" s="1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x14ac:dyDescent="0.25">
      <c r="A383" s="7"/>
      <c r="B383" s="7"/>
      <c r="C383" s="7"/>
      <c r="D383" s="7"/>
      <c r="E383" s="7"/>
      <c r="F383" s="17"/>
      <c r="G383" s="1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x14ac:dyDescent="0.25">
      <c r="A384" s="7"/>
      <c r="B384" s="7"/>
      <c r="C384" s="7"/>
      <c r="D384" s="7"/>
      <c r="E384" s="7"/>
      <c r="F384" s="17"/>
      <c r="G384" s="1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x14ac:dyDescent="0.25">
      <c r="A385" s="7"/>
      <c r="B385" s="7"/>
      <c r="C385" s="7"/>
      <c r="D385" s="7"/>
      <c r="E385" s="7"/>
      <c r="F385" s="17"/>
      <c r="G385" s="1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x14ac:dyDescent="0.25">
      <c r="A386" s="7"/>
      <c r="B386" s="7"/>
      <c r="C386" s="7"/>
      <c r="D386" s="7"/>
      <c r="E386" s="7"/>
      <c r="F386" s="17"/>
      <c r="G386" s="1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x14ac:dyDescent="0.25">
      <c r="A387" s="7"/>
      <c r="B387" s="7"/>
      <c r="C387" s="7"/>
      <c r="D387" s="7"/>
      <c r="E387" s="7"/>
      <c r="F387" s="17"/>
      <c r="G387" s="1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x14ac:dyDescent="0.25">
      <c r="A388" s="7"/>
      <c r="B388" s="7"/>
      <c r="C388" s="7"/>
      <c r="D388" s="7"/>
      <c r="E388" s="7"/>
      <c r="F388" s="17"/>
      <c r="G388" s="1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x14ac:dyDescent="0.25">
      <c r="A389" s="7"/>
      <c r="B389" s="7"/>
      <c r="C389" s="7"/>
      <c r="D389" s="7"/>
      <c r="E389" s="7"/>
      <c r="F389" s="17"/>
      <c r="G389" s="1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x14ac:dyDescent="0.25">
      <c r="A390" s="7"/>
      <c r="B390" s="7"/>
      <c r="C390" s="7"/>
      <c r="D390" s="7"/>
      <c r="E390" s="7"/>
      <c r="F390" s="17"/>
      <c r="G390" s="1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x14ac:dyDescent="0.25">
      <c r="A391" s="7"/>
      <c r="B391" s="7"/>
      <c r="C391" s="7"/>
      <c r="D391" s="7"/>
      <c r="E391" s="7"/>
      <c r="F391" s="17"/>
      <c r="G391" s="1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x14ac:dyDescent="0.25">
      <c r="A392" s="7"/>
      <c r="B392" s="7"/>
      <c r="C392" s="7"/>
      <c r="D392" s="7"/>
      <c r="E392" s="7"/>
      <c r="F392" s="17"/>
      <c r="G392" s="1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x14ac:dyDescent="0.25">
      <c r="A393" s="7"/>
      <c r="B393" s="7"/>
      <c r="C393" s="7"/>
      <c r="D393" s="7"/>
      <c r="E393" s="7"/>
      <c r="F393" s="17"/>
      <c r="G393" s="1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x14ac:dyDescent="0.25">
      <c r="A394" s="7"/>
      <c r="B394" s="7"/>
      <c r="C394" s="7"/>
      <c r="D394" s="7"/>
      <c r="E394" s="7"/>
      <c r="F394" s="17"/>
      <c r="G394" s="1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x14ac:dyDescent="0.25">
      <c r="A395" s="7"/>
      <c r="B395" s="7"/>
      <c r="C395" s="7"/>
      <c r="D395" s="7"/>
      <c r="E395" s="7"/>
      <c r="F395" s="17"/>
      <c r="G395" s="1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x14ac:dyDescent="0.25">
      <c r="A396" s="7"/>
      <c r="B396" s="7"/>
      <c r="C396" s="7"/>
      <c r="D396" s="7"/>
      <c r="E396" s="7"/>
      <c r="F396" s="17"/>
      <c r="G396" s="1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x14ac:dyDescent="0.25">
      <c r="A397" s="7"/>
      <c r="B397" s="7"/>
      <c r="C397" s="7"/>
      <c r="D397" s="7"/>
      <c r="E397" s="7"/>
      <c r="F397" s="17"/>
      <c r="G397" s="1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x14ac:dyDescent="0.25">
      <c r="A398" s="7"/>
      <c r="B398" s="7"/>
      <c r="C398" s="7"/>
      <c r="D398" s="7"/>
      <c r="E398" s="7"/>
      <c r="F398" s="17"/>
      <c r="G398" s="1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x14ac:dyDescent="0.25">
      <c r="A399" s="7"/>
      <c r="B399" s="7"/>
      <c r="C399" s="7"/>
      <c r="D399" s="7"/>
      <c r="E399" s="7"/>
      <c r="F399" s="17"/>
      <c r="G399" s="1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x14ac:dyDescent="0.25">
      <c r="A400" s="7"/>
      <c r="B400" s="7"/>
      <c r="C400" s="7"/>
      <c r="D400" s="7"/>
      <c r="E400" s="7"/>
      <c r="F400" s="17"/>
      <c r="G400" s="1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x14ac:dyDescent="0.25">
      <c r="A401" s="7"/>
      <c r="B401" s="7"/>
      <c r="C401" s="7"/>
      <c r="D401" s="7"/>
      <c r="E401" s="7"/>
      <c r="F401" s="17"/>
      <c r="G401" s="1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x14ac:dyDescent="0.25">
      <c r="A402" s="7"/>
      <c r="B402" s="7"/>
      <c r="C402" s="7"/>
      <c r="D402" s="7"/>
      <c r="E402" s="7"/>
      <c r="F402" s="17"/>
      <c r="G402" s="1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x14ac:dyDescent="0.25">
      <c r="A403" s="7"/>
      <c r="B403" s="7"/>
      <c r="C403" s="7"/>
      <c r="D403" s="7"/>
      <c r="E403" s="7"/>
      <c r="F403" s="17"/>
      <c r="G403" s="1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x14ac:dyDescent="0.25">
      <c r="A404" s="7"/>
      <c r="B404" s="7"/>
      <c r="C404" s="7"/>
      <c r="D404" s="7"/>
      <c r="E404" s="7"/>
      <c r="F404" s="17"/>
      <c r="G404" s="1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x14ac:dyDescent="0.25">
      <c r="A405" s="7"/>
      <c r="B405" s="7"/>
      <c r="C405" s="7"/>
      <c r="D405" s="7"/>
      <c r="E405" s="7"/>
      <c r="F405" s="17"/>
      <c r="G405" s="1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</sheetData>
  <mergeCells count="8">
    <mergeCell ref="B9:C9"/>
    <mergeCell ref="B10:C10"/>
    <mergeCell ref="B6:C6"/>
    <mergeCell ref="B4:G4"/>
    <mergeCell ref="B1:G1"/>
    <mergeCell ref="B2:G2"/>
    <mergeCell ref="B7:C7"/>
    <mergeCell ref="B8:C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093B9362EFBB4C866573BA5041BD80" ma:contentTypeVersion="11" ma:contentTypeDescription="Create a new document." ma:contentTypeScope="" ma:versionID="b96343751dbf5ebd620a47c0adbcb9a8">
  <xsd:schema xmlns:xsd="http://www.w3.org/2001/XMLSchema" xmlns:xs="http://www.w3.org/2001/XMLSchema" xmlns:p="http://schemas.microsoft.com/office/2006/metadata/properties" xmlns:ns3="34e0ed69-67a2-4a71-a79c-c1f6a312dceb" xmlns:ns4="b54a58fb-d728-4a8b-a5fc-6768e8fedb23" targetNamespace="http://schemas.microsoft.com/office/2006/metadata/properties" ma:root="true" ma:fieldsID="774e4e3a6ee15596a8bb4151137d90c0" ns3:_="" ns4:_="">
    <xsd:import namespace="34e0ed69-67a2-4a71-a79c-c1f6a312dceb"/>
    <xsd:import namespace="b54a58fb-d728-4a8b-a5fc-6768e8fedb2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DateTake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0ed69-67a2-4a71-a79c-c1f6a312dce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a58fb-d728-4a8b-a5fc-6768e8fedb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Filenam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5F6FA1-A8E4-402C-AB97-6551B8697BB4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b54a58fb-d728-4a8b-a5fc-6768e8fedb23"/>
    <ds:schemaRef ds:uri="34e0ed69-67a2-4a71-a79c-c1f6a312dceb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C760A33-24C8-49F6-B487-F1DD06EE1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e0ed69-67a2-4a71-a79c-c1f6a312dceb"/>
    <ds:schemaRef ds:uri="b54a58fb-d728-4a8b-a5fc-6768e8fed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EEF1F5-3127-4EAC-93A9-F2BBB8CC44F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7368c21-b8cf-42cf-bd0b-43ecd4bc62ae}" enabled="0" method="" siteId="{57368c21-b8cf-42cf-bd0b-43ecd4bc62a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Cost Analysis</vt:lpstr>
      <vt:lpstr>Detailed Analysis</vt:lpstr>
      <vt:lpstr>'Cost Analysis'!Print_Area</vt:lpstr>
      <vt:lpstr>'Detailed Analysis'!Print_Area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Hughes</dc:creator>
  <cp:keywords/>
  <dc:description/>
  <cp:lastModifiedBy>Amy Hughes</cp:lastModifiedBy>
  <cp:revision/>
  <dcterms:created xsi:type="dcterms:W3CDTF">2018-05-29T17:33:02Z</dcterms:created>
  <dcterms:modified xsi:type="dcterms:W3CDTF">2024-04-09T20:38:29Z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0x01010080093B9362EFBB4C866573BA5041BD80</vt:lpwstr>
  </property>
</Properties>
</file>